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ЭтаКнига" defaultThemeVersion="124226"/>
  <bookViews>
    <workbookView xWindow="-120" yWindow="-120" windowWidth="29040" windowHeight="15840"/>
  </bookViews>
  <sheets>
    <sheet name="Content" sheetId="3" r:id="rId1"/>
    <sheet name="Key Charts" sheetId="9" r:id="rId2"/>
    <sheet name="Environment" sheetId="2" r:id="rId3"/>
    <sheet name="Social" sheetId="4" r:id="rId4"/>
    <sheet name="Лист1" sheetId="7" state="hidden" r:id="rId5"/>
    <sheet name="Economic" sheetId="6" r:id="rId6"/>
    <sheet name="translation" sheetId="8" state="hidden" r:id="rId7"/>
  </sheets>
  <definedNames>
    <definedName name="_ftn1" localSheetId="6">translation!$B$145</definedName>
    <definedName name="_ftnref1" localSheetId="6">translation!$B$142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8" i="4" l="1"/>
  <c r="B69" i="4"/>
  <c r="B70" i="4"/>
  <c r="B64" i="4"/>
  <c r="B65" i="4"/>
  <c r="B66" i="4"/>
  <c r="B67" i="4"/>
  <c r="B58" i="4"/>
  <c r="B59" i="4"/>
  <c r="B60" i="4"/>
  <c r="B62" i="4"/>
  <c r="B63" i="4"/>
  <c r="B53" i="4"/>
  <c r="B54" i="4"/>
  <c r="B55" i="4"/>
  <c r="B56" i="4"/>
  <c r="B57" i="4"/>
  <c r="B52" i="4"/>
  <c r="B51" i="4"/>
  <c r="B153" i="4"/>
  <c r="B9" i="3"/>
  <c r="G38" i="3"/>
  <c r="B151" i="4"/>
  <c r="B152" i="4"/>
  <c r="B12" i="3"/>
  <c r="B101" i="2"/>
  <c r="F12" i="3" l="1"/>
  <c r="G37" i="3"/>
  <c r="F37" i="3"/>
  <c r="G35" i="3"/>
  <c r="G34" i="3"/>
  <c r="F34" i="3"/>
  <c r="G30" i="3"/>
  <c r="D43" i="3"/>
  <c r="B77" i="6" l="1"/>
  <c r="B96" i="6" l="1"/>
  <c r="B48" i="3" l="1"/>
  <c r="C45" i="3"/>
  <c r="B62" i="6"/>
  <c r="B60" i="6"/>
  <c r="B95" i="6" l="1"/>
  <c r="B94" i="6"/>
  <c r="B93" i="6"/>
  <c r="B92" i="6"/>
  <c r="B90" i="6"/>
  <c r="B89" i="6"/>
  <c r="B88" i="6"/>
  <c r="B87" i="6"/>
  <c r="B85" i="6"/>
  <c r="B84" i="6"/>
  <c r="B83" i="6"/>
  <c r="B82" i="6"/>
  <c r="B80" i="6"/>
  <c r="B78" i="6"/>
  <c r="B75" i="6"/>
  <c r="B74" i="6"/>
  <c r="B73" i="6"/>
  <c r="B72" i="6"/>
  <c r="B71" i="6"/>
  <c r="B70" i="6"/>
  <c r="B69" i="6"/>
  <c r="B68" i="6"/>
  <c r="B67" i="6"/>
  <c r="B66" i="6"/>
  <c r="B65" i="6"/>
  <c r="B64" i="6"/>
  <c r="B63" i="6"/>
  <c r="B61" i="6"/>
  <c r="B59" i="6"/>
  <c r="B57" i="6"/>
  <c r="B55" i="6"/>
  <c r="B54" i="6"/>
  <c r="B53" i="6"/>
  <c r="B52" i="6"/>
  <c r="B51" i="6"/>
  <c r="B50" i="6"/>
  <c r="B49" i="6"/>
  <c r="B48" i="6"/>
  <c r="B47" i="6"/>
  <c r="B46" i="6"/>
  <c r="B45" i="6"/>
  <c r="B44" i="6"/>
  <c r="B43" i="6"/>
  <c r="B42" i="6"/>
  <c r="B41" i="6"/>
  <c r="B40" i="6"/>
  <c r="B39" i="6"/>
  <c r="B38" i="6"/>
  <c r="B37" i="6"/>
  <c r="B35" i="6"/>
  <c r="B33" i="6"/>
  <c r="B32" i="6"/>
  <c r="B31" i="6"/>
  <c r="B30" i="6"/>
  <c r="B29" i="6"/>
  <c r="B28" i="6"/>
  <c r="B27" i="6"/>
  <c r="B26" i="6"/>
  <c r="B25" i="6"/>
  <c r="B24" i="6"/>
  <c r="B23" i="6"/>
  <c r="B22" i="6"/>
  <c r="B20" i="6"/>
  <c r="B18" i="6"/>
  <c r="B17" i="6"/>
  <c r="B16" i="6"/>
  <c r="B15" i="6"/>
  <c r="B14" i="6"/>
  <c r="B13" i="6"/>
  <c r="B12" i="6"/>
  <c r="B11" i="6"/>
  <c r="B10" i="6"/>
  <c r="B9" i="6"/>
  <c r="B8" i="6"/>
  <c r="B7" i="6"/>
  <c r="B6" i="6"/>
  <c r="B2" i="6"/>
  <c r="B160" i="4"/>
  <c r="B159" i="4"/>
  <c r="B158" i="4"/>
  <c r="B157" i="4"/>
  <c r="B156" i="4"/>
  <c r="B155" i="4"/>
  <c r="B149" i="4"/>
  <c r="B148" i="4"/>
  <c r="B147" i="4"/>
  <c r="B145" i="4"/>
  <c r="B143" i="4"/>
  <c r="B142" i="4"/>
  <c r="B140" i="4"/>
  <c r="B139" i="4"/>
  <c r="B138" i="4"/>
  <c r="B137" i="4"/>
  <c r="B136" i="4"/>
  <c r="B135" i="4"/>
  <c r="B134" i="4"/>
  <c r="B133" i="4"/>
  <c r="B132" i="4"/>
  <c r="B131" i="4"/>
  <c r="B129" i="4"/>
  <c r="B127" i="4"/>
  <c r="B126" i="4"/>
  <c r="B125" i="4"/>
  <c r="B123" i="4"/>
  <c r="B121" i="4"/>
  <c r="B120" i="4"/>
  <c r="B118" i="4"/>
  <c r="B117" i="4"/>
  <c r="B116" i="4"/>
  <c r="B115" i="4"/>
  <c r="B114" i="4"/>
  <c r="B113" i="4"/>
  <c r="B112" i="4"/>
  <c r="B111" i="4"/>
  <c r="B110" i="4"/>
  <c r="B109" i="4"/>
  <c r="B107" i="4"/>
  <c r="B106" i="4"/>
  <c r="B105" i="4"/>
  <c r="B103" i="4"/>
  <c r="B101" i="4"/>
  <c r="B100" i="4"/>
  <c r="B99" i="4"/>
  <c r="B98" i="4"/>
  <c r="B97" i="4"/>
  <c r="B95" i="4"/>
  <c r="B94" i="4"/>
  <c r="B93" i="4"/>
  <c r="B91" i="4"/>
  <c r="B90" i="4"/>
  <c r="B89" i="4"/>
  <c r="B87" i="4"/>
  <c r="B85" i="4"/>
  <c r="B84" i="4"/>
  <c r="B82" i="4"/>
  <c r="B81" i="4"/>
  <c r="B80" i="4"/>
  <c r="B79" i="4"/>
  <c r="B77" i="4"/>
  <c r="B76" i="4"/>
  <c r="B75" i="4"/>
  <c r="B74" i="4"/>
  <c r="B72" i="4"/>
  <c r="B49" i="4"/>
  <c r="B48" i="4"/>
  <c r="B47" i="4"/>
  <c r="B46" i="4"/>
  <c r="B45" i="4"/>
  <c r="B44" i="4"/>
  <c r="B43" i="4"/>
  <c r="B41" i="4"/>
  <c r="B40" i="4"/>
  <c r="B39" i="4"/>
  <c r="B38" i="4"/>
  <c r="B37" i="4"/>
  <c r="B36" i="4"/>
  <c r="B35" i="4"/>
  <c r="B33" i="4"/>
  <c r="B32" i="4"/>
  <c r="B31" i="4"/>
  <c r="B30" i="4"/>
  <c r="B29" i="4"/>
  <c r="B27" i="4"/>
  <c r="B26" i="4"/>
  <c r="B25" i="4"/>
  <c r="B24" i="4"/>
  <c r="B23" i="4"/>
  <c r="B22" i="4"/>
  <c r="B21" i="4"/>
  <c r="B19" i="4"/>
  <c r="B18" i="4"/>
  <c r="B17" i="4"/>
  <c r="B16" i="4"/>
  <c r="B15" i="4"/>
  <c r="B14" i="4"/>
  <c r="B12" i="4"/>
  <c r="B10" i="4"/>
  <c r="B9" i="4"/>
  <c r="B8" i="4"/>
  <c r="B7" i="4"/>
  <c r="B6" i="4"/>
  <c r="B2" i="4"/>
  <c r="B109" i="2"/>
  <c r="B108" i="2"/>
  <c r="B107" i="2"/>
  <c r="B105" i="2"/>
  <c r="B104" i="2"/>
  <c r="B103" i="2"/>
  <c r="B99" i="2"/>
  <c r="B98" i="2"/>
  <c r="B97" i="2"/>
  <c r="B95" i="2"/>
  <c r="B94" i="2"/>
  <c r="B93" i="2"/>
  <c r="B92" i="2"/>
  <c r="B91" i="2"/>
  <c r="B89" i="2"/>
  <c r="B87" i="2"/>
  <c r="B86" i="2"/>
  <c r="B85" i="2"/>
  <c r="B84" i="2"/>
  <c r="B83" i="2"/>
  <c r="B81" i="2"/>
  <c r="B80" i="2"/>
  <c r="B79" i="2"/>
  <c r="B78" i="2"/>
  <c r="B77" i="2"/>
  <c r="B76" i="2"/>
  <c r="B74" i="2"/>
  <c r="B73" i="2"/>
  <c r="B71" i="2"/>
  <c r="B70" i="2"/>
  <c r="B69" i="2"/>
  <c r="B68" i="2"/>
  <c r="B66" i="2"/>
  <c r="B64" i="2"/>
  <c r="B63" i="2"/>
  <c r="B61" i="2"/>
  <c r="B60" i="2"/>
  <c r="B59" i="2"/>
  <c r="B58" i="2"/>
  <c r="B57" i="2"/>
  <c r="B56" i="2"/>
  <c r="B55" i="2"/>
  <c r="B54" i="2"/>
  <c r="B52" i="2"/>
  <c r="B50" i="2"/>
  <c r="B49" i="2"/>
  <c r="B47" i="2"/>
  <c r="B46" i="2"/>
  <c r="B45" i="2"/>
  <c r="B43" i="2"/>
  <c r="B42" i="2"/>
  <c r="B41" i="2"/>
  <c r="B39" i="2"/>
  <c r="B38" i="2"/>
  <c r="B37" i="2"/>
  <c r="B36" i="2"/>
  <c r="B34" i="2"/>
  <c r="B33" i="2"/>
  <c r="B32" i="2"/>
  <c r="B31" i="2"/>
  <c r="B30" i="2"/>
  <c r="B28" i="2"/>
  <c r="B19" i="2"/>
  <c r="B18" i="2"/>
  <c r="B17" i="2"/>
  <c r="B26" i="2"/>
  <c r="B25" i="2"/>
  <c r="B24" i="2"/>
  <c r="B23" i="2"/>
  <c r="B22" i="2"/>
  <c r="B21" i="2"/>
  <c r="B15" i="2"/>
  <c r="B14" i="2"/>
  <c r="B13" i="2"/>
  <c r="B12" i="2"/>
  <c r="B11" i="2"/>
  <c r="B10" i="2"/>
  <c r="B9" i="2"/>
  <c r="B8" i="2"/>
  <c r="B6" i="2"/>
  <c r="B2" i="2"/>
  <c r="B20" i="9"/>
  <c r="B2" i="9"/>
  <c r="D46" i="3"/>
  <c r="D45" i="3"/>
  <c r="C43" i="3"/>
  <c r="D41" i="3"/>
  <c r="C41" i="3"/>
  <c r="D39" i="3"/>
  <c r="C39" i="3"/>
  <c r="D37" i="3"/>
  <c r="C37" i="3"/>
  <c r="B37" i="3"/>
  <c r="G32" i="3"/>
  <c r="F32" i="3"/>
  <c r="G29" i="3"/>
  <c r="G28" i="3"/>
  <c r="F28" i="3"/>
  <c r="G26" i="3"/>
  <c r="G25" i="3"/>
  <c r="G24" i="3"/>
  <c r="F24" i="3"/>
  <c r="G22" i="3"/>
  <c r="G21" i="3"/>
  <c r="G20" i="3"/>
  <c r="F20" i="3"/>
  <c r="G18" i="3"/>
  <c r="G17" i="3"/>
  <c r="G16" i="3"/>
  <c r="G15" i="3"/>
  <c r="G14" i="3"/>
  <c r="G13" i="3"/>
  <c r="F13" i="3"/>
  <c r="E12" i="3"/>
  <c r="C32" i="3"/>
  <c r="D30" i="3"/>
  <c r="D29" i="3"/>
  <c r="C29" i="3"/>
  <c r="D27" i="3"/>
  <c r="D26" i="3"/>
  <c r="D25" i="3"/>
  <c r="C25" i="3"/>
  <c r="D23" i="3"/>
  <c r="D22" i="3"/>
  <c r="C22" i="3"/>
  <c r="D20" i="3"/>
  <c r="D19" i="3"/>
  <c r="D18" i="3"/>
  <c r="D17" i="3"/>
  <c r="D16" i="3"/>
  <c r="C16" i="3"/>
  <c r="D14" i="3"/>
  <c r="D13" i="3"/>
  <c r="D12" i="3"/>
  <c r="C12" i="3"/>
</calcChain>
</file>

<file path=xl/sharedStrings.xml><?xml version="1.0" encoding="utf-8"?>
<sst xmlns="http://schemas.openxmlformats.org/spreadsheetml/2006/main" count="1025" uniqueCount="714">
  <si>
    <t>Environment</t>
  </si>
  <si>
    <t>Energy</t>
  </si>
  <si>
    <t>Waste</t>
  </si>
  <si>
    <t>Water</t>
  </si>
  <si>
    <t>Air quality</t>
  </si>
  <si>
    <t>Biodiversity</t>
  </si>
  <si>
    <t>Water used and recycled</t>
  </si>
  <si>
    <t xml:space="preserve">Greenhouse gas emissions intensity </t>
  </si>
  <si>
    <t>Inorganic dust (solid particles)</t>
  </si>
  <si>
    <t>Ozone depleting (CFC-11 equivalents) substances emitted</t>
  </si>
  <si>
    <t>Employees</t>
  </si>
  <si>
    <t xml:space="preserve">Ground water </t>
  </si>
  <si>
    <t xml:space="preserve">Surface water </t>
  </si>
  <si>
    <t xml:space="preserve">External water supply </t>
  </si>
  <si>
    <t>Language/Язык</t>
  </si>
  <si>
    <t>Section</t>
  </si>
  <si>
    <t>List of data</t>
  </si>
  <si>
    <t>Social</t>
  </si>
  <si>
    <t>Average headcount</t>
  </si>
  <si>
    <t>Percentage of employees covered by collective bargaining agreements</t>
  </si>
  <si>
    <t>Indefinite term employment contract</t>
  </si>
  <si>
    <t>Full-time</t>
  </si>
  <si>
    <t>Part-time</t>
  </si>
  <si>
    <t>Training</t>
  </si>
  <si>
    <t>Trained personnel</t>
  </si>
  <si>
    <t>Average number of training hours per employee (per year)</t>
  </si>
  <si>
    <t>Total investments in training</t>
  </si>
  <si>
    <t>Occupational diseases and health difficulties</t>
  </si>
  <si>
    <t>Health and Safety</t>
  </si>
  <si>
    <t>Return to work and retention after parental leave</t>
  </si>
  <si>
    <t>Public visits and gatherings</t>
  </si>
  <si>
    <t>Site visits by external stakeholders</t>
  </si>
  <si>
    <t>Female employees</t>
  </si>
  <si>
    <t>Female managers</t>
  </si>
  <si>
    <t>Female qualified personnel</t>
  </si>
  <si>
    <t>Female workers</t>
  </si>
  <si>
    <t>NA</t>
  </si>
  <si>
    <t>Male young personnel (under 30)</t>
  </si>
  <si>
    <t>Female young personnel (under 30)</t>
  </si>
  <si>
    <t>Workforce diversity</t>
  </si>
  <si>
    <t>Men</t>
  </si>
  <si>
    <t>Women</t>
  </si>
  <si>
    <t xml:space="preserve">Fixed term employment contract </t>
  </si>
  <si>
    <t xml:space="preserve">Workforce diversity </t>
  </si>
  <si>
    <t xml:space="preserve">Trained personnel </t>
  </si>
  <si>
    <t>Average number of training hours per male employee per year</t>
  </si>
  <si>
    <t xml:space="preserve">Average number of training hours per employee per year </t>
  </si>
  <si>
    <t>Polymetal</t>
  </si>
  <si>
    <t>Contractors</t>
  </si>
  <si>
    <t>LTIFR (per 200,000 hours worked)</t>
  </si>
  <si>
    <t>Sport</t>
  </si>
  <si>
    <t>Collecting ponds</t>
  </si>
  <si>
    <t>Landscape</t>
  </si>
  <si>
    <t>Sewage</t>
  </si>
  <si>
    <t>Waste rock</t>
  </si>
  <si>
    <t xml:space="preserve">Tailings </t>
  </si>
  <si>
    <t>Total waste</t>
  </si>
  <si>
    <t xml:space="preserve">Energy </t>
  </si>
  <si>
    <t>Electricity purchased</t>
  </si>
  <si>
    <t>Coal</t>
  </si>
  <si>
    <t>Natural gas</t>
  </si>
  <si>
    <t>Petrol</t>
  </si>
  <si>
    <t>Total energy consumption</t>
  </si>
  <si>
    <t>Energy intensity</t>
  </si>
  <si>
    <t>Total Scope 1 and Scope 2 Greenhouse gas emissions</t>
  </si>
  <si>
    <t>Scope 1 Emissions</t>
  </si>
  <si>
    <t>Scope 2 Emissions</t>
  </si>
  <si>
    <t>Group intensity</t>
  </si>
  <si>
    <t>Oxides of nitrogen (Nox)</t>
  </si>
  <si>
    <t>Carbon monoxide (CO)</t>
  </si>
  <si>
    <t>Sulphur dioxide (So2)</t>
  </si>
  <si>
    <t>Lands</t>
  </si>
  <si>
    <t>Total managed land area</t>
  </si>
  <si>
    <t>Land disturbed during year</t>
  </si>
  <si>
    <t>Land reclaimed during year</t>
  </si>
  <si>
    <t xml:space="preserve">Total land disturbed and yet not rehabilitated </t>
  </si>
  <si>
    <t>Waste reused of total waste generated</t>
  </si>
  <si>
    <t>Total number of IUCN red list species and national conservation list species with habitats in areas affected by operations</t>
  </si>
  <si>
    <t>Operational sites owned, leased, managed in, or adjacent to, protected areas and areas of high biodiversity value outside protected areas</t>
  </si>
  <si>
    <t>Other</t>
  </si>
  <si>
    <t>Total water discharge</t>
  </si>
  <si>
    <t xml:space="preserve">Hazardous waste generated </t>
  </si>
  <si>
    <t>Non-hazardous waste generated</t>
  </si>
  <si>
    <t>Waste disposed</t>
  </si>
  <si>
    <t>Waste intensity</t>
  </si>
  <si>
    <t>Total environmental expenditures</t>
  </si>
  <si>
    <t>Average number of training hours per female employee  per year</t>
  </si>
  <si>
    <t>Health and Safety performance</t>
  </si>
  <si>
    <t>Healthcare and education</t>
  </si>
  <si>
    <t>Culture and art</t>
  </si>
  <si>
    <t>Infrastructure of social importance</t>
  </si>
  <si>
    <t>IMN support</t>
  </si>
  <si>
    <t>Charitable donations</t>
  </si>
  <si>
    <t>Number of partnership agreements</t>
  </si>
  <si>
    <t>Content</t>
  </si>
  <si>
    <t>Раздел</t>
  </si>
  <si>
    <t>Подраздел</t>
  </si>
  <si>
    <t>Данные</t>
  </si>
  <si>
    <t xml:space="preserve">Environment </t>
  </si>
  <si>
    <t>Охрана окружающей среды</t>
  </si>
  <si>
    <t>Вода</t>
  </si>
  <si>
    <t>Отходы</t>
  </si>
  <si>
    <t>Энергоменеджмент</t>
  </si>
  <si>
    <t>Качество воздуха</t>
  </si>
  <si>
    <t>Энергия</t>
  </si>
  <si>
    <t>Выбросы парниковых газов</t>
  </si>
  <si>
    <t>Подземные воды</t>
  </si>
  <si>
    <t>Поверхностные воды</t>
  </si>
  <si>
    <t xml:space="preserve">Внешние системы водоснабжения </t>
  </si>
  <si>
    <t>В водотоки</t>
  </si>
  <si>
    <t>В накопители</t>
  </si>
  <si>
    <t>На рельеф</t>
  </si>
  <si>
    <t>В канализацию</t>
  </si>
  <si>
    <t>Общий объем водоотведения</t>
  </si>
  <si>
    <t xml:space="preserve">Доля повторно используемой и оборотной воды </t>
  </si>
  <si>
    <t xml:space="preserve">Общий объем повторно используемой и оборотной воды </t>
  </si>
  <si>
    <t>Повторно используемая и оборотная вода</t>
  </si>
  <si>
    <t>Вскрышные породы</t>
  </si>
  <si>
    <t>Хвосты обогащения</t>
  </si>
  <si>
    <t>Общий объем образованных отходов</t>
  </si>
  <si>
    <t>Прочее</t>
  </si>
  <si>
    <t>Объем образованных опасных отходов</t>
  </si>
  <si>
    <t>Объем образованных неопасных отходов</t>
  </si>
  <si>
    <t>Утилизированные отходы</t>
  </si>
  <si>
    <t>Образование отходов</t>
  </si>
  <si>
    <t>Общее энергопотребление</t>
  </si>
  <si>
    <t>Дизельное топливо (транспорт и самоходная техника)</t>
  </si>
  <si>
    <t>Покупная электроэнергия</t>
  </si>
  <si>
    <t>Уголь</t>
  </si>
  <si>
    <t>Природный газ</t>
  </si>
  <si>
    <t>Бензин для транспортных средств</t>
  </si>
  <si>
    <t>Прямые выбросы парниковых газов</t>
  </si>
  <si>
    <t>Косвенные выбросы парниковых газов</t>
  </si>
  <si>
    <t>Общие выбросы парниковых газов</t>
  </si>
  <si>
    <t>Интенсивность выбросов ПГ по Компании</t>
  </si>
  <si>
    <t>Диоксид серы</t>
  </si>
  <si>
    <t>Оксид и диоксид азота</t>
  </si>
  <si>
    <t>Оксид углерода</t>
  </si>
  <si>
    <t>Озоноразрушающие вещества, эквивалентные ХФУ 11</t>
  </si>
  <si>
    <t>Неорганическая пыль (твердые частицы)</t>
  </si>
  <si>
    <t>Рекультивация земель</t>
  </si>
  <si>
    <t>Общая площадь земель в собственности и аренде</t>
  </si>
  <si>
    <t>Площадь нарушенных земель за год</t>
  </si>
  <si>
    <t>Площадь рекультивированных земель за год</t>
  </si>
  <si>
    <t>Общая площадь нарушенных и еще не рекультивированных земель</t>
  </si>
  <si>
    <t>Биоразнообразие</t>
  </si>
  <si>
    <t>Количество редких и охраняемых видов растений и животных, обитающих в районах воздействия деятельности Компании</t>
  </si>
  <si>
    <t>Количество производственных участков в собственности, на правах аренды или под управлением на территориях, имеющих природную ценность или статус особо охраняемых территорий или в непосредственной близости от них</t>
  </si>
  <si>
    <t>Инвестиции в охрану окружающей среды</t>
  </si>
  <si>
    <t>Общие инвестиции в охрану окружающей среды</t>
  </si>
  <si>
    <t>Энергоемкость</t>
  </si>
  <si>
    <t>Социальные аспекты</t>
  </si>
  <si>
    <t>Сотрудники</t>
  </si>
  <si>
    <t>Состав персонала</t>
  </si>
  <si>
    <t>Доля женщин-руководителей</t>
  </si>
  <si>
    <t>Доля женщин-специалистов</t>
  </si>
  <si>
    <t>Доля женщин-рабочих</t>
  </si>
  <si>
    <t>Обучение</t>
  </si>
  <si>
    <t>Доля женщин в составе совета директоров</t>
  </si>
  <si>
    <t>Male employees</t>
  </si>
  <si>
    <t>Remuneration</t>
  </si>
  <si>
    <t>Social benefits</t>
  </si>
  <si>
    <t>Health and safety</t>
  </si>
  <si>
    <t xml:space="preserve">Training and development </t>
  </si>
  <si>
    <t>Living conditions</t>
  </si>
  <si>
    <t>Corporate events, professional contents and sport</t>
  </si>
  <si>
    <t xml:space="preserve">NA </t>
  </si>
  <si>
    <t>Enquiries from employees by topic category</t>
  </si>
  <si>
    <t xml:space="preserve">Young personnel under 30 </t>
  </si>
  <si>
    <t>Education</t>
  </si>
  <si>
    <t>Healthcare</t>
  </si>
  <si>
    <t>Culture and events for youth</t>
  </si>
  <si>
    <t>Culture and traditions of IMN</t>
  </si>
  <si>
    <t>Without topic</t>
  </si>
  <si>
    <t xml:space="preserve">Total social investments </t>
  </si>
  <si>
    <t>Общая численность персонала на 31 декабря</t>
  </si>
  <si>
    <t>Средняя численность персонала</t>
  </si>
  <si>
    <t xml:space="preserve">Сотрудники младше 30 лет </t>
  </si>
  <si>
    <t>Доля мужчин среди сотрудников, находящихся в отпуске по уходу за ребенком</t>
  </si>
  <si>
    <t>Доля женщин среди сотрудников, находящихся в отпуске по уходу за ребенком</t>
  </si>
  <si>
    <t>Доля сотрудников, вернувшихся на работу после отпуска по уходу за ребенком</t>
  </si>
  <si>
    <t>Сотрудники, вернувшиеся на работу после отпуска по уходу за ребенком</t>
  </si>
  <si>
    <t>Мужчины</t>
  </si>
  <si>
    <t>Женщины</t>
  </si>
  <si>
    <t>Сотрудники, работающие по бессрочному трудовому договору</t>
  </si>
  <si>
    <t>Сотрудники, работающие неполный рабочий день</t>
  </si>
  <si>
    <t>Сотрудники, работающие полный рабочий день</t>
  </si>
  <si>
    <t>Число сотрудников с разбивкой по уровню занятости и полу</t>
  </si>
  <si>
    <t>Число сотрудников с разбивкой по виду трудового договора и полу</t>
  </si>
  <si>
    <t>Сотрудники, прошедшие обучение</t>
  </si>
  <si>
    <t>Доля сотрудников, прошедших внутрикорпоративное обучение</t>
  </si>
  <si>
    <t>Доля сотрудников, прошедших внешнее обучение</t>
  </si>
  <si>
    <t>Среднее количество часов обучения на одного сотрудника (в год)</t>
  </si>
  <si>
    <t>Среднее количество часов обучения на одну женщину-сотрудника (в год)</t>
  </si>
  <si>
    <t>Среднее количество часов обучения на одного мужчину-сотрудника (в год)</t>
  </si>
  <si>
    <t>Общий объем инвестиций в обучение</t>
  </si>
  <si>
    <t>Показатели травматизма и безопасности</t>
  </si>
  <si>
    <t>Полиметалл</t>
  </si>
  <si>
    <t>Подрядчики</t>
  </si>
  <si>
    <t>Silicosis</t>
  </si>
  <si>
    <t>Hearing loss</t>
  </si>
  <si>
    <t>Коэффициент частоты травм с временной потерей трудоспособности (LTIFR)</t>
  </si>
  <si>
    <t>Профессиональные заболевания</t>
  </si>
  <si>
    <t>Тугоухость</t>
  </si>
  <si>
    <t>Силикоз</t>
  </si>
  <si>
    <t>Нейропатия конечностей</t>
  </si>
  <si>
    <t>Combined</t>
  </si>
  <si>
    <t>Polymetal minimum salaries compared to the regional minimum</t>
  </si>
  <si>
    <t>Минимальный размер оплаты труда мужчин в Полиметалле</t>
  </si>
  <si>
    <t>Обращения сотрудников</t>
  </si>
  <si>
    <t>Ответы на обращения и решенные вопросы</t>
  </si>
  <si>
    <t>Трудовая практика</t>
  </si>
  <si>
    <t>Вознаграждение</t>
  </si>
  <si>
    <t>Социальные выплаты</t>
  </si>
  <si>
    <t>Охрана здоровья и безопасность</t>
  </si>
  <si>
    <t>Обучение и развитие</t>
  </si>
  <si>
    <t>Жилищные условия</t>
  </si>
  <si>
    <t>Прочие</t>
  </si>
  <si>
    <t>Минимальный размер оплаты труда в Полиметалле</t>
  </si>
  <si>
    <t>Доля сотрудников, состоящих в коллективных договора</t>
  </si>
  <si>
    <t>Внутренние коммуникации</t>
  </si>
  <si>
    <t>Internal communications</t>
  </si>
  <si>
    <t>Инвестиции в социальную сферу</t>
  </si>
  <si>
    <t>Спорт</t>
  </si>
  <si>
    <t>Инфраструктурные объекты и учреждения социального значения</t>
  </si>
  <si>
    <t>Поддержка коренных малочисленных народов Севера</t>
  </si>
  <si>
    <t>Экологическое просвещение</t>
  </si>
  <si>
    <t xml:space="preserve">Environmental awareness </t>
  </si>
  <si>
    <t>Благотворительные выплаты</t>
  </si>
  <si>
    <t>Культурное наследие и традиции</t>
  </si>
  <si>
    <t>Cooperation agreements</t>
  </si>
  <si>
    <t>Образование</t>
  </si>
  <si>
    <t>Спорт и спортивные мероприятия</t>
  </si>
  <si>
    <t>Культура, мероприятия для молодежи</t>
  </si>
  <si>
    <t>Культура и традиции КМНС</t>
  </si>
  <si>
    <t xml:space="preserve">Инфраструктура </t>
  </si>
  <si>
    <t>Экология</t>
  </si>
  <si>
    <t xml:space="preserve">Благоустройство </t>
  </si>
  <si>
    <t>Без тематики</t>
  </si>
  <si>
    <t xml:space="preserve">Количество соглашений о сотрудничестве </t>
  </si>
  <si>
    <t>Обращения местного населения</t>
  </si>
  <si>
    <t>Общественные слушания и собрания</t>
  </si>
  <si>
    <t>Посещения предприятий внешними заинтересованными лицами</t>
  </si>
  <si>
    <t xml:space="preserve">Communities’ consultation and grievances </t>
  </si>
  <si>
    <t>Рассмотрение обращений</t>
  </si>
  <si>
    <t>Другие вопросы (в т.ч. трудоустройство, благотворительность и др.)</t>
  </si>
  <si>
    <t>Russia</t>
  </si>
  <si>
    <t>Kazakhstan</t>
  </si>
  <si>
    <t>Armenia</t>
  </si>
  <si>
    <t>Total</t>
  </si>
  <si>
    <t>Total workforce as of 31 Dec</t>
  </si>
  <si>
    <t xml:space="preserve">Employees by employment contract type and gender </t>
  </si>
  <si>
    <t>Mineral waste</t>
  </si>
  <si>
    <t>Hazardous and non-hazardous waste</t>
  </si>
  <si>
    <t xml:space="preserve">Energy consumption </t>
  </si>
  <si>
    <t>Pollutants in air</t>
  </si>
  <si>
    <t>Workforce</t>
  </si>
  <si>
    <t>Fatalities</t>
  </si>
  <si>
    <t>Social investments by category</t>
  </si>
  <si>
    <t>units</t>
  </si>
  <si>
    <t>thousand cubic meters</t>
  </si>
  <si>
    <t xml:space="preserve">Total reused or recycled water </t>
  </si>
  <si>
    <t>Water discharge by source</t>
  </si>
  <si>
    <t>tonnes</t>
  </si>
  <si>
    <t>Mt</t>
  </si>
  <si>
    <t xml:space="preserve">Total waste reused </t>
  </si>
  <si>
    <t xml:space="preserve">Общий объем повторно использованных отходов от общего объема образованных отходов </t>
  </si>
  <si>
    <t xml:space="preserve">Доля повторно использованных отходов от общего объема образованных отходов </t>
  </si>
  <si>
    <t xml:space="preserve">Энергопотребление </t>
  </si>
  <si>
    <t>GJ</t>
  </si>
  <si>
    <t>hectares</t>
  </si>
  <si>
    <t>number</t>
  </si>
  <si>
    <t>US$thousand</t>
  </si>
  <si>
    <t>Waste intensity (1)</t>
  </si>
  <si>
    <t>Notes:</t>
  </si>
  <si>
    <t>tonnes (2)</t>
  </si>
  <si>
    <t xml:space="preserve">Energy intensity </t>
  </si>
  <si>
    <t xml:space="preserve">Biodiversity </t>
  </si>
  <si>
    <t xml:space="preserve">Биоразнообразие </t>
  </si>
  <si>
    <t>Земли</t>
  </si>
  <si>
    <t xml:space="preserve">Total greenhouse gas emissions </t>
  </si>
  <si>
    <t>Ед. измерения</t>
  </si>
  <si>
    <t>га</t>
  </si>
  <si>
    <t>млн т</t>
  </si>
  <si>
    <t>т</t>
  </si>
  <si>
    <t>ед.</t>
  </si>
  <si>
    <t>Примечания</t>
  </si>
  <si>
    <t xml:space="preserve">Интенсивность выбросов парниковых газов </t>
  </si>
  <si>
    <t>т экв. CO2</t>
  </si>
  <si>
    <t>ГДж</t>
  </si>
  <si>
    <t xml:space="preserve">Workforce </t>
  </si>
  <si>
    <t xml:space="preserve">Percentage of young personnel </t>
  </si>
  <si>
    <t xml:space="preserve">Total young personnel under 30 </t>
  </si>
  <si>
    <t xml:space="preserve">Fatalities </t>
  </si>
  <si>
    <t xml:space="preserve">Occupational diseases and health difficulties </t>
  </si>
  <si>
    <t xml:space="preserve">Employee enquiries </t>
  </si>
  <si>
    <t>Employee enquiries</t>
  </si>
  <si>
    <t>Responded employee enquiries</t>
  </si>
  <si>
    <t>Percentage of employees trained in-house (of annual total)</t>
  </si>
  <si>
    <t>Percentage of employees trained by external companies (of annual total)</t>
  </si>
  <si>
    <t>rate</t>
  </si>
  <si>
    <t xml:space="preserve">Job satisfaction </t>
  </si>
  <si>
    <t>т(2)</t>
  </si>
  <si>
    <t>коэффициент</t>
  </si>
  <si>
    <t>(1) The waste intensity increase is associated with the start of operations at Kyzyl, which resulted in a growth in stripping volumes and therefore an increase in waste rock.</t>
  </si>
  <si>
    <t>Neuropathy of the forearm</t>
  </si>
  <si>
    <t xml:space="preserve">Female employees </t>
  </si>
  <si>
    <t xml:space="preserve">Male employees </t>
  </si>
  <si>
    <t>Индекс удовлетворённости сотрудников</t>
  </si>
  <si>
    <t xml:space="preserve">Social investments </t>
  </si>
  <si>
    <t>Environmental investment</t>
  </si>
  <si>
    <t>Enquiries from communities by topic category</t>
  </si>
  <si>
    <t>Community investment</t>
  </si>
  <si>
    <t>Общий объем инвестиций в социальную сферу</t>
  </si>
  <si>
    <t xml:space="preserve">Социальные инвестиции </t>
  </si>
  <si>
    <t xml:space="preserve">Number of cooperation agreements  </t>
  </si>
  <si>
    <t xml:space="preserve">Обращения сотрудников </t>
  </si>
  <si>
    <t>Объем инвестиций в обучение</t>
  </si>
  <si>
    <t xml:space="preserve">Количество сотрудников в отпуске по уходу за ребенком </t>
  </si>
  <si>
    <t xml:space="preserve">Женщины среди сотрудников младше 30 лет </t>
  </si>
  <si>
    <t xml:space="preserve">Доля сотрудников младше 30 лет </t>
  </si>
  <si>
    <t xml:space="preserve">Emissions </t>
  </si>
  <si>
    <t xml:space="preserve">Выбросы </t>
  </si>
  <si>
    <t>Emissions</t>
  </si>
  <si>
    <t>Greenhouse gas emissions intensity</t>
  </si>
  <si>
    <t>Выбросы</t>
  </si>
  <si>
    <t>Выбросы загрязняющих веществ</t>
  </si>
  <si>
    <t>Интенсивность выбросов парниковых газов</t>
  </si>
  <si>
    <t>Energy consumption by source</t>
  </si>
  <si>
    <t>Потребление энергии</t>
  </si>
  <si>
    <t>Водозабор</t>
  </si>
  <si>
    <t>Водоотведение</t>
  </si>
  <si>
    <t>Рабочие включают сотрудников, которые непосредственно задействованы в производственных процессах, а также тех, кто занимается ремонтом, перевозкой продукции и пассажиров, предоставлением материальных услуг и т.д.</t>
  </si>
  <si>
    <t xml:space="preserve">Notes: </t>
  </si>
  <si>
    <t>Примечание:</t>
  </si>
  <si>
    <t>Employee satisfaction (2)</t>
  </si>
  <si>
    <t>Economic impact</t>
  </si>
  <si>
    <t>Wages and salaries; other payments and benefits for employees</t>
  </si>
  <si>
    <t>Income tax and excess profit tax</t>
  </si>
  <si>
    <t>Taxes, other than income tax</t>
  </si>
  <si>
    <t>Mining tax</t>
  </si>
  <si>
    <t>Revenue</t>
  </si>
  <si>
    <t>Cash operating costs (excluding depreciation, labour costs and mining tax)</t>
  </si>
  <si>
    <t>Payments to capital providers</t>
  </si>
  <si>
    <t>Payments to shareholders</t>
  </si>
  <si>
    <t>Taxes (excluding payroll taxes included in labour costs)</t>
  </si>
  <si>
    <t>Social payments</t>
  </si>
  <si>
    <t>Undistributed economic value retained</t>
  </si>
  <si>
    <t>Supply chain</t>
  </si>
  <si>
    <t>Local suppliers</t>
  </si>
  <si>
    <t>CJSC Gold of Northern Urals</t>
  </si>
  <si>
    <t>Svetloye LLC</t>
  </si>
  <si>
    <t>Omolon Gold Mining Company LLC</t>
  </si>
  <si>
    <t xml:space="preserve">Albazino Resources Ltd </t>
  </si>
  <si>
    <t>Amur Hydrometallurgical Plant LLC</t>
  </si>
  <si>
    <t>Mayskoye Gold Mining Company LLC</t>
  </si>
  <si>
    <t>Bakyrchik Mining Venture LLP</t>
  </si>
  <si>
    <t xml:space="preserve">JSC Varvarinskoye </t>
  </si>
  <si>
    <t xml:space="preserve">Orion Minerals LLC (Komar) </t>
  </si>
  <si>
    <t xml:space="preserve">CJSC Magadan Silver </t>
  </si>
  <si>
    <t xml:space="preserve">Local purchases </t>
  </si>
  <si>
    <t>Total Kazakhstan</t>
  </si>
  <si>
    <t>Total Armenia</t>
  </si>
  <si>
    <t>Ethics</t>
  </si>
  <si>
    <t xml:space="preserve">Code of conduct violations </t>
  </si>
  <si>
    <t>Cases of corruption</t>
  </si>
  <si>
    <t>Total number of substantiated complaints regarding breaches of customer privacy and losses of customer data</t>
  </si>
  <si>
    <t>Monetary value of significant fines for non-compliance with laws and regulations concerning the provision and use of products and services</t>
  </si>
  <si>
    <t>Total number of incidents of non-compliance with regulations and voluntary codes concerning health and safety impacts of products and services</t>
  </si>
  <si>
    <t>Significant fines</t>
  </si>
  <si>
    <t>Non-monetary functions</t>
  </si>
  <si>
    <t>Economic value distribution</t>
  </si>
  <si>
    <t>US$m</t>
  </si>
  <si>
    <t>Employing locally</t>
  </si>
  <si>
    <t xml:space="preserve">(1) Руководители среднего звена включают сотрудников, занимающих должности руководителей или предприятий Компании: директора, начальники отделов, менеджеры, эксперты или ответственные руководители и т.д.; главные специалисты, например, главный бухгалтер, главный диспетчер, главный инженер, главный механик, главный обогатитель, главный геолог и их заместители. </t>
  </si>
  <si>
    <t>Удовлетворенность сотрудников (2)</t>
  </si>
  <si>
    <t>Выручка</t>
  </si>
  <si>
    <t>Заработная плата, прочие выплаты и пособия работникам</t>
  </si>
  <si>
    <t>Выплаты кредиторам</t>
  </si>
  <si>
    <t>Выплаты дивидендов</t>
  </si>
  <si>
    <t>Налоги (за исключением налогов на фонд заработной платы, включенных в затраты на оплату труда)</t>
  </si>
  <si>
    <t>Текущий налог на прибыль и сверхприбыль</t>
  </si>
  <si>
    <t>Налоги, кроме налога на прибыль</t>
  </si>
  <si>
    <t>Налог на добычу полезных ископаемых</t>
  </si>
  <si>
    <t>Нераспределенная экономическая стоимость</t>
  </si>
  <si>
    <t>Закупки</t>
  </si>
  <si>
    <t>Россия</t>
  </si>
  <si>
    <t>Всего Россия</t>
  </si>
  <si>
    <t>Казахстан</t>
  </si>
  <si>
    <t>Всего Казахстан</t>
  </si>
  <si>
    <t>Армения</t>
  </si>
  <si>
    <t>Всего Армения</t>
  </si>
  <si>
    <t>Примечания:</t>
  </si>
  <si>
    <t>Доля местных и региональных поставщиков</t>
  </si>
  <si>
    <t>Доля закупок у местных и региональных поставщиков</t>
  </si>
  <si>
    <t>Серебро Магадана</t>
  </si>
  <si>
    <t>ЗКМ (Майское)</t>
  </si>
  <si>
    <t>ОЗРК</t>
  </si>
  <si>
    <t>РА</t>
  </si>
  <si>
    <t>АГМК</t>
  </si>
  <si>
    <t>ЗСУ</t>
  </si>
  <si>
    <t>Светлое</t>
  </si>
  <si>
    <t>АОВ</t>
  </si>
  <si>
    <t>Комаровское</t>
  </si>
  <si>
    <t>БГП</t>
  </si>
  <si>
    <t xml:space="preserve">Total Russia </t>
  </si>
  <si>
    <t>Трудоустройство местного населения</t>
  </si>
  <si>
    <t>Среднее значение по компании</t>
  </si>
  <si>
    <t>Экономическое влияние</t>
  </si>
  <si>
    <t>Распределение экономической стоимости</t>
  </si>
  <si>
    <t>Деловая этика</t>
  </si>
  <si>
    <t>Нарушения кодекса корпоративного поведения</t>
  </si>
  <si>
    <t>Случаи коррупции</t>
  </si>
  <si>
    <t>Количество обоснованных жалоб в отношении нарушений в области защиты персональных данных покупателей или случаев разглашения персональных данных</t>
  </si>
  <si>
    <t>Штрафы за несоблюдение законодательства и нормативных требований в отношении предоставления или использования продукции и услуг в денежном выражении</t>
  </si>
  <si>
    <t xml:space="preserve">Значительные штрафы </t>
  </si>
  <si>
    <t>Неденежные санкции</t>
  </si>
  <si>
    <t>Судебные разбирательства</t>
  </si>
  <si>
    <t>(1) Рост образования отходов связан с началом работ на Кызыле, что привело к увеличению объемов вскрышных работ в целом по Группе и, следовательно, увеличению количества пустой породы.</t>
  </si>
  <si>
    <t>Young personnel under 30</t>
  </si>
  <si>
    <t>Employees by employment status and gender</t>
  </si>
  <si>
    <t xml:space="preserve">Polymetal minimum salaries compared to the regional minimum </t>
  </si>
  <si>
    <t>Investments in training</t>
  </si>
  <si>
    <t>Internal communication</t>
  </si>
  <si>
    <t>Communities' consultation and grievances</t>
  </si>
  <si>
    <t>Вопросы от сотрудников с разбивкой по категориям</t>
  </si>
  <si>
    <t>Минеральные отходы</t>
  </si>
  <si>
    <t>Опасные и неопасные отходы</t>
  </si>
  <si>
    <t>Доля сотрудников-женщин</t>
  </si>
  <si>
    <t>Доля женщин в общей численности персонала</t>
  </si>
  <si>
    <t>Сотрудники младше 30 лет</t>
  </si>
  <si>
    <t>Количество сотрудников в отпуске по уходу за ребенком</t>
  </si>
  <si>
    <t>Доля сотрудников-женщин (1)</t>
  </si>
  <si>
    <t>Количество сотрудников, прошедших обучение</t>
  </si>
  <si>
    <t>Land and biodiversity</t>
  </si>
  <si>
    <t>Total communities' enquiries</t>
  </si>
  <si>
    <t>Infrastructure improvement</t>
  </si>
  <si>
    <t>Охрана труда и промышленная безопасность</t>
  </si>
  <si>
    <t>Количество несчастных случаев со смертельным исходом</t>
  </si>
  <si>
    <t>LTIFR</t>
  </si>
  <si>
    <t>Обращения сотрудников по категориям</t>
  </si>
  <si>
    <t>Социальные инвестиции по категориям</t>
  </si>
  <si>
    <t>Соглашения о социально-экономическом сотрудничестве</t>
  </si>
  <si>
    <t>Обращения местного населения по категориям</t>
  </si>
  <si>
    <t>Economic</t>
  </si>
  <si>
    <t>Local purchases</t>
  </si>
  <si>
    <t>Compliance</t>
  </si>
  <si>
    <t>Экономическая сфера</t>
  </si>
  <si>
    <t>Трудоустройство местных жителей</t>
  </si>
  <si>
    <t>Land and Biodiversity</t>
  </si>
  <si>
    <t>Социальная сфера</t>
  </si>
  <si>
    <t>Сommunication</t>
  </si>
  <si>
    <t>Каналы связи</t>
  </si>
  <si>
    <t>чел.</t>
  </si>
  <si>
    <t>час</t>
  </si>
  <si>
    <t>Недопущение коррупции</t>
  </si>
  <si>
    <t>Anti-corruption</t>
  </si>
  <si>
    <t>Ethics (3)</t>
  </si>
  <si>
    <t>Деловая этика (3)</t>
  </si>
  <si>
    <t>Waste water</t>
  </si>
  <si>
    <t>Потребление сточной воды</t>
  </si>
  <si>
    <t>Recycled water</t>
  </si>
  <si>
    <t>Оборотная вода</t>
  </si>
  <si>
    <t>Water withdrawn</t>
  </si>
  <si>
    <t>Общее потребление воды</t>
  </si>
  <si>
    <t>Total water consumed</t>
  </si>
  <si>
    <t>Watercourses</t>
  </si>
  <si>
    <t>terajoules (4)</t>
  </si>
  <si>
    <t>тераджоули (4)</t>
  </si>
  <si>
    <t>Training sessions</t>
  </si>
  <si>
    <t>Количество обучающих занятий</t>
  </si>
  <si>
    <t>(3) Эти случаи не оказали существенного влияния на наше финансовое положение или операционную деятельность, и в отношении Компании или ее сотрудников не было возбуждено судебных дел, связанных с коррупцией. Рост в 2018 году связан с изменением методики классификации и отчетности.</t>
  </si>
  <si>
    <t>-</t>
  </si>
  <si>
    <r>
      <t xml:space="preserve">(1) </t>
    </r>
    <r>
      <rPr>
        <b/>
        <sz val="11"/>
        <color theme="1"/>
        <rFont val="Calibri"/>
        <family val="2"/>
        <charset val="204"/>
        <scheme val="minor"/>
      </rPr>
      <t xml:space="preserve">Mid-level management </t>
    </r>
    <r>
      <rPr>
        <sz val="11"/>
        <color theme="1"/>
        <rFont val="Calibri"/>
        <family val="2"/>
        <charset val="204"/>
        <scheme val="minor"/>
      </rPr>
      <t xml:space="preserve">includes employees who hold positions as heads of companies or business units: directors, chiefs of divisions, managers, experts or supervisors etc.; chief specialists, for example, chief accountant, chief dispatcher, chief engineer, chief mechanic, chief metallurgist, chief geologist; and deputies to these positions. </t>
    </r>
  </si>
  <si>
    <r>
      <rPr>
        <b/>
        <sz val="11"/>
        <color theme="1"/>
        <rFont val="Calibri"/>
        <family val="2"/>
        <charset val="204"/>
        <scheme val="minor"/>
      </rPr>
      <t>Workers</t>
    </r>
    <r>
      <rPr>
        <sz val="11"/>
        <color theme="1"/>
        <rFont val="Calibri"/>
        <family val="2"/>
        <charset val="204"/>
        <scheme val="minor"/>
      </rPr>
      <t xml:space="preserve"> include personnel who are directly engaged in the process of value creation, as well as those engaged in repair, moving goods, transporting passengers, providing material services, and so on. </t>
    </r>
  </si>
  <si>
    <t>Operation</t>
  </si>
  <si>
    <t>Operational results</t>
  </si>
  <si>
    <t>Kt</t>
  </si>
  <si>
    <t>Koz</t>
  </si>
  <si>
    <t>Moz</t>
  </si>
  <si>
    <t>m</t>
  </si>
  <si>
    <t>t</t>
  </si>
  <si>
    <t>Производственные результаты</t>
  </si>
  <si>
    <t>Производство</t>
  </si>
  <si>
    <t>тыс. т</t>
  </si>
  <si>
    <t>м</t>
  </si>
  <si>
    <t>тыс. унц.</t>
  </si>
  <si>
    <t>Удельное образование отходов</t>
  </si>
  <si>
    <t>Удельные выбросы парниковых газов</t>
  </si>
  <si>
    <t>t/Koz of GE</t>
  </si>
  <si>
    <t>So2 intensity</t>
  </si>
  <si>
    <t>Nox intensity</t>
  </si>
  <si>
    <t>CO intensity</t>
  </si>
  <si>
    <t>Inorganic dust intensity</t>
  </si>
  <si>
    <t>Удельные выбросы диоксида серы</t>
  </si>
  <si>
    <t>Удельные выбросы оксида и диоксида азота</t>
  </si>
  <si>
    <t>Удельные выбросы оксида углерода</t>
  </si>
  <si>
    <t>Удельные выбросы неорганической пыли</t>
  </si>
  <si>
    <t>CO2 eq.t</t>
  </si>
  <si>
    <t>Water intensity</t>
  </si>
  <si>
    <t>tonnes/10 Kt of ore mined</t>
  </si>
  <si>
    <t>т на 10 тыс. т добытой руды</t>
  </si>
  <si>
    <t>Diesel (electricity generation)</t>
  </si>
  <si>
    <t>Дизельное топливо (электрогенераторы)</t>
  </si>
  <si>
    <t>Share of environmental expenditures in revenue</t>
  </si>
  <si>
    <t>Доля инвестиций в окружающую среду в выручке</t>
  </si>
  <si>
    <t>Доля инвестиций в социальную сферу в выручке</t>
  </si>
  <si>
    <t>Повторно использованные отходы от общего объема образованных отходов</t>
  </si>
  <si>
    <t>Рекультивация земель и биоразнообразие</t>
  </si>
  <si>
    <t>Сотрудники, работающие по срочному трудовому договору</t>
  </si>
  <si>
    <t xml:space="preserve">Сравнение минимального размера оплаты труда в Полиметалле с минимальным размером оплаты труда в регионе присутствия </t>
  </si>
  <si>
    <t>Ответственность за созданный продукт</t>
  </si>
  <si>
    <t>Соответствие нормам законодательства</t>
  </si>
  <si>
    <t>т на тыс. унц. золотого эквивалента</t>
  </si>
  <si>
    <t>Взаимоотношения между сотрудниками и руководством, корпоративные коммуникации</t>
  </si>
  <si>
    <t>Корпоративные мероприятия, профессиональные конкурсы и спорт</t>
  </si>
  <si>
    <t>Примечание: до 2016 года LTIFR рассчитывался на 1 миллион отработанных часов</t>
  </si>
  <si>
    <t>Минимальный размер оплаты труда женщин в Полиметалле</t>
  </si>
  <si>
    <t>Proportion of female employees</t>
  </si>
  <si>
    <t xml:space="preserve">Мужчины среди сотрудников младше 30 лет </t>
  </si>
  <si>
    <t xml:space="preserve">Employees by employment status and gender </t>
  </si>
  <si>
    <t>Здравоохранение и образование</t>
  </si>
  <si>
    <t xml:space="preserve">Количество соглашений о социально-экономическом сотрудничестве </t>
  </si>
  <si>
    <t>(3) None of these cases had a material impact on our operations or financial position, and no court cases relating to corruption were brought against the Company or any of our employees. Increase in 2018 was due to changes in classification and reporting methodology.</t>
  </si>
  <si>
    <r>
      <t>Water consumption by source, Km</t>
    </r>
    <r>
      <rPr>
        <b/>
        <vertAlign val="superscript"/>
        <sz val="11"/>
        <color theme="0"/>
        <rFont val="Calibri"/>
        <family val="2"/>
        <charset val="204"/>
        <scheme val="minor"/>
      </rPr>
      <t>3</t>
    </r>
  </si>
  <si>
    <r>
      <t>Потребление воды, тыс. м</t>
    </r>
    <r>
      <rPr>
        <b/>
        <vertAlign val="superscript"/>
        <sz val="11"/>
        <color theme="0"/>
        <rFont val="Calibri"/>
        <family val="2"/>
        <charset val="204"/>
        <scheme val="minor"/>
      </rPr>
      <t>3</t>
    </r>
  </si>
  <si>
    <r>
      <t>Water discharge by source, Km</t>
    </r>
    <r>
      <rPr>
        <b/>
        <vertAlign val="superscript"/>
        <sz val="11"/>
        <color theme="0"/>
        <rFont val="Calibri"/>
        <family val="2"/>
        <charset val="204"/>
        <scheme val="minor"/>
      </rPr>
      <t>3</t>
    </r>
  </si>
  <si>
    <r>
      <t>Водоотведение, тыс. м</t>
    </r>
    <r>
      <rPr>
        <b/>
        <vertAlign val="superscript"/>
        <sz val="11"/>
        <color theme="0"/>
        <rFont val="Calibri"/>
        <family val="2"/>
        <charset val="204"/>
        <scheme val="minor"/>
      </rPr>
      <t>3</t>
    </r>
  </si>
  <si>
    <r>
      <t>Повторно используемая и оборотная вода, тыс. м</t>
    </r>
    <r>
      <rPr>
        <b/>
        <vertAlign val="superscript"/>
        <sz val="11"/>
        <color theme="0"/>
        <rFont val="Calibri"/>
        <family val="2"/>
        <charset val="204"/>
        <scheme val="minor"/>
      </rPr>
      <t>3</t>
    </r>
  </si>
  <si>
    <r>
      <t>Water reused and recycled, Km</t>
    </r>
    <r>
      <rPr>
        <b/>
        <vertAlign val="superscript"/>
        <sz val="11"/>
        <color theme="0"/>
        <rFont val="Calibri"/>
        <family val="2"/>
        <charset val="204"/>
        <scheme val="minor"/>
      </rPr>
      <t>3</t>
    </r>
  </si>
  <si>
    <t>Показатели охраны окружающей среды</t>
  </si>
  <si>
    <t>Share of water recycled and reused</t>
  </si>
  <si>
    <t>Waste generated, Kt</t>
  </si>
  <si>
    <t>Образованные отходы, тыс. т</t>
  </si>
  <si>
    <t>Hazardous and non-hazardous waste, Kt</t>
  </si>
  <si>
    <t>Опасные и неопасные отходы, тыс. т</t>
  </si>
  <si>
    <t>Повторно использованные отходы, млн т</t>
  </si>
  <si>
    <t xml:space="preserve">Share of waste reused of total waste generated </t>
  </si>
  <si>
    <t>GJ/Oz of GE</t>
  </si>
  <si>
    <t>Дж/унц. золотого эквивалента</t>
  </si>
  <si>
    <t>Total greenhouse gas emissions, CO2 eq. Kt</t>
  </si>
  <si>
    <t>Выбросы парниковых газов, тыс. т экв. CO2</t>
  </si>
  <si>
    <t>Pollutants in air (2), Kt</t>
  </si>
  <si>
    <t>Выбросы загрязняющих веществ (2), тыс. т</t>
  </si>
  <si>
    <t>Интенсивность выбросов загрязняющих веществ, т/тыс. унц. золотого эквивалента</t>
  </si>
  <si>
    <t>Lands, Kha</t>
  </si>
  <si>
    <t>Земли, тыс. гектар</t>
  </si>
  <si>
    <t xml:space="preserve">Инвестиции в охрану окружающей среды, тыс. долл. </t>
  </si>
  <si>
    <t>Employee turnover rate, %</t>
  </si>
  <si>
    <t>Waste mined, Kt</t>
  </si>
  <si>
    <t>Вскрыша, тыс. т</t>
  </si>
  <si>
    <t>Underground development, m</t>
  </si>
  <si>
    <t>Горнопроходческие работы, м</t>
  </si>
  <si>
    <t>Ore mined, Kt</t>
  </si>
  <si>
    <t>Open-pit, Kt</t>
  </si>
  <si>
    <t>Underground, Kt</t>
  </si>
  <si>
    <t>Ore processed, Kt</t>
  </si>
  <si>
    <t>Золото, тыс. унц</t>
  </si>
  <si>
    <t>Добыча руды, тыс. т</t>
  </si>
  <si>
    <t>Открытые горные работы, тыс. т</t>
  </si>
  <si>
    <t>Подземные горные работы, тыс. т</t>
  </si>
  <si>
    <t>Переработка руды, тыс. т</t>
  </si>
  <si>
    <t>Медь, т</t>
  </si>
  <si>
    <t>Цинк, т</t>
  </si>
  <si>
    <t>Gold, Koz</t>
  </si>
  <si>
    <t>Silver, Moz</t>
  </si>
  <si>
    <t>Copper, t</t>
  </si>
  <si>
    <t>Zinc, t</t>
  </si>
  <si>
    <t>Economic value distribution, US$m</t>
  </si>
  <si>
    <t>Environmental expenditures, US$k</t>
  </si>
  <si>
    <t>Female Directors</t>
  </si>
  <si>
    <t>Energy consumption by source, ТGJ</t>
  </si>
  <si>
    <t>Источники энергопотребления, ТДж</t>
  </si>
  <si>
    <t>Investments in training, US$k</t>
  </si>
  <si>
    <t>Social investments by category, US$k</t>
  </si>
  <si>
    <t>Экономические показатели</t>
  </si>
  <si>
    <t>Production</t>
  </si>
  <si>
    <t>Gold equivalent, Koz (1)</t>
  </si>
  <si>
    <t>Золотой эквивалент, тыс. унций (1)</t>
  </si>
  <si>
    <t xml:space="preserve">(1) Исходя из следующих коэффициентов пересчета: серебро/золото – 1:80, медь/золото – 5:1, цинк/золото – 2:1 </t>
  </si>
  <si>
    <t>(1) Based on 1:80 Ag/Au, 5:1 Cu/Au and 2:1 Zn/Au conversion ratios</t>
  </si>
  <si>
    <t>Total Russia (2)</t>
  </si>
  <si>
    <t>Всего Россия (2)</t>
  </si>
  <si>
    <t>(2) This decrease is associated with purchasing technical facilities, equipment and mining fleets in other countries for the purpose of upgrade and improvement, as well as hiring international companies for drilling and blasting operations.</t>
  </si>
  <si>
    <t>(2) Это снижение обусловлено обновлением и улучшением парка горной техники и покупкой технических средств и оборудования в других странах, а также с наймом международных компаний для проведения взрывных работ</t>
  </si>
  <si>
    <t>Product responsibility</t>
  </si>
  <si>
    <t>Product responsibility, US$k</t>
  </si>
  <si>
    <t>Ответственность за созданный продукт, тыс. долл. США</t>
  </si>
  <si>
    <t>Compliance, US$k</t>
  </si>
  <si>
    <t>(3) Russian, Armenian and Kazakh, depending on the location of the site</t>
  </si>
  <si>
    <t>(3) Граждане России, Армении и Казахстана, в зависимости от местоположения предприятия</t>
  </si>
  <si>
    <t>TJ per Oz of GE produced</t>
  </si>
  <si>
    <t>ТДж. на унцию золотого эквивалента</t>
  </si>
  <si>
    <t>Доля сотрудников, состоящих в коллективных договорах</t>
  </si>
  <si>
    <t>Turnover rate</t>
  </si>
  <si>
    <t>Коэффициент текучести кадров</t>
  </si>
  <si>
    <t>Percentage of community investment in revenue</t>
  </si>
  <si>
    <t>Pollution intensity, tonnes per Koz of GE</t>
  </si>
  <si>
    <t>Number of cases brought</t>
  </si>
  <si>
    <t>Polymetal Management</t>
  </si>
  <si>
    <t>Полиметалл УК</t>
  </si>
  <si>
    <t>Polymetal Engineering</t>
  </si>
  <si>
    <t>Полиметалл Инжиниринг</t>
  </si>
  <si>
    <t>Polymetal Trading</t>
  </si>
  <si>
    <t>Торговый дом Полиметалл</t>
  </si>
  <si>
    <t>Варвара</t>
  </si>
  <si>
    <t>Кызыл</t>
  </si>
  <si>
    <t>Varvara</t>
  </si>
  <si>
    <t>Kyzyl</t>
  </si>
  <si>
    <t>Mayskoye</t>
  </si>
  <si>
    <t>Voro</t>
  </si>
  <si>
    <t>Dukat</t>
  </si>
  <si>
    <t>Omolon</t>
  </si>
  <si>
    <t>Svetloye</t>
  </si>
  <si>
    <t>Albazino</t>
  </si>
  <si>
    <t>Amursk POX</t>
  </si>
  <si>
    <t>Албазино</t>
  </si>
  <si>
    <t>Амурский ГМК</t>
  </si>
  <si>
    <t>Омолон</t>
  </si>
  <si>
    <t>Дукат</t>
  </si>
  <si>
    <t>Воро</t>
  </si>
  <si>
    <t>Майское</t>
  </si>
  <si>
    <t>Больше деталей по результатам и планам компании в области ESG вы найдете в Отчете об Устойчивом Развитии за 2018 год</t>
  </si>
  <si>
    <t>CO2 eq.t per 1 Kt of ore processed</t>
  </si>
  <si>
    <t>т экв. CO2 на 1 тыс. т. переработанной руды</t>
  </si>
  <si>
    <t>Financial assistance received from governments</t>
  </si>
  <si>
    <t>Финансовая поддержка со стороны государства</t>
  </si>
  <si>
    <t>(4) Omolon Gold Mining Company LLC and Magadan Silver JSC are entitled to the decreased statutory income tax rate for the operations held in the Special Economic Zone of the Russian Far East, as well a decreased mining tax rate. In return for obtaining this tax relief the members of the regional free economic zone are obliged to invest 50% of their tax savings each year in the Special Economic Zone Development Programme.</t>
  </si>
  <si>
    <t>(4) Предприятия Омолон и Дукат имеют право на сниженный налог на прибыль по операциям, осуществляемым в Особой Экономической Зоне Дальнего Востока, и на сниженный налог на добычу полезных ископаемых. В свою очередь компании-участники экономической зоны обязаны инвестировать 50% от полученных за год налоговых льгот в программу развития Особой Экономической Зоны.</t>
  </si>
  <si>
    <t>Employees by employment contract type and gender</t>
  </si>
  <si>
    <t>Proportion of local employees by segment</t>
  </si>
  <si>
    <t>Waste disposed and neutralized, Kt</t>
  </si>
  <si>
    <t>Waste neutralized</t>
  </si>
  <si>
    <t>Утилизированные и обезвреженные отходы, тыс. т</t>
  </si>
  <si>
    <t>Обезвреженные отходы</t>
  </si>
  <si>
    <t>Утилизированные и обезвреженные отходы</t>
  </si>
  <si>
    <t>Количество случаев несоответствия продукции и услуг, произведенных Компанией, нормам безопасности и охраны здоровья</t>
  </si>
  <si>
    <t>Соответствие нормам законодательства, тыс. долл. США</t>
  </si>
  <si>
    <t>Waste disposed and neutralized</t>
  </si>
  <si>
    <t>Diesel (transport and mobile machinery)</t>
  </si>
  <si>
    <t>Total parental leave</t>
  </si>
  <si>
    <t>Employees and management relations, corporate communications</t>
  </si>
  <si>
    <t>Sport and sports events</t>
  </si>
  <si>
    <t>Infrastructure</t>
  </si>
  <si>
    <t>Other (employment, charity and etc.)</t>
  </si>
  <si>
    <t>Денежные операционные расходы (за вычетом амортизации, заработной платы, налога на добычу полезных ископаемых)</t>
  </si>
  <si>
    <t>тыс. долл. США</t>
  </si>
  <si>
    <t>тыс. куб. м</t>
  </si>
  <si>
    <t>Социальные инвестиции с разбивкой по категориям, тыс. долл. США</t>
  </si>
  <si>
    <t>млн долл. США</t>
  </si>
  <si>
    <t>млн унц.</t>
  </si>
  <si>
    <t>Серебро, млн унц.</t>
  </si>
  <si>
    <t>Investment in the Special Economic Zone, US$m (4)</t>
  </si>
  <si>
    <t>Investment in the Special Economic Zone of the Russia Far East</t>
  </si>
  <si>
    <t>Инвестиции в Особые Экономические Зоны Дальнего Востока</t>
  </si>
  <si>
    <t>Инвестиции в Особые Экономические Зоны, млн долл. США (4)</t>
  </si>
  <si>
    <t>Komar (Varvara hub)</t>
  </si>
  <si>
    <t>Комар (Варваринский хаб)</t>
  </si>
  <si>
    <t>Kapan (sold in 1Q 2019)</t>
  </si>
  <si>
    <t>Капан (продан в 1 кв. 2019)</t>
  </si>
  <si>
    <t>Okhotsk (sold in 4Q 2018)</t>
  </si>
  <si>
    <t>Охотск (продан в 4 кв. 2018)</t>
  </si>
  <si>
    <t>Охотск (продан в  4 кв. 2018)</t>
  </si>
  <si>
    <t>Waste reused, Kt</t>
  </si>
  <si>
    <t>Proportion of employees of local nationalities (3)</t>
  </si>
  <si>
    <t>Доля сотрудников c гражданством страны нахождения предприятия (3)</t>
  </si>
  <si>
    <t xml:space="preserve">Polymetal International plc 
</t>
  </si>
  <si>
    <t>Sustainability Datapack</t>
  </si>
  <si>
    <t>Water consumption by source</t>
  </si>
  <si>
    <t>Proportion of female employees (1)</t>
  </si>
  <si>
    <t>Employees satisfaction</t>
  </si>
  <si>
    <t>Удовлетворенность сотрудников</t>
  </si>
  <si>
    <t>Investment in the Special Economic Zone</t>
  </si>
  <si>
    <t>Инвестиции в Особые Экономические Зоны</t>
  </si>
  <si>
    <t>Investment in the Special Economic Zone of the Russian Far East</t>
  </si>
  <si>
    <t>Инвестиции в Программу развития Особой Экономической Зоны Дальнего Востока</t>
  </si>
  <si>
    <t>Социальные инвестиции с разбивкой по категориям</t>
  </si>
  <si>
    <t>Key Charts</t>
  </si>
  <si>
    <t>Share of responded enquiries</t>
  </si>
  <si>
    <t>Доля обращений, на которые был дан ответ</t>
  </si>
  <si>
    <t>Основные графики</t>
  </si>
  <si>
    <t>Enquiries from communities</t>
  </si>
  <si>
    <t>Polymetal minimum</t>
  </si>
  <si>
    <t>Polymetal minimum - men</t>
  </si>
  <si>
    <t>Polymetal minimum - women</t>
  </si>
  <si>
    <t>Polymetal minimum to regional minimum</t>
  </si>
  <si>
    <t>Polymetal minimum to regional minimum - men</t>
  </si>
  <si>
    <t>Polymetal minimum to regional minimum - women</t>
  </si>
  <si>
    <t>N/A</t>
  </si>
  <si>
    <t>Минимальный размер оплаты труда в Полиметалле - мужчины</t>
  </si>
  <si>
    <t>Минимальный размер оплаты труда в Полиметалле - женщины</t>
  </si>
  <si>
    <t xml:space="preserve">Минимальный размера оплаты труда в Полиметалле и сравнение с МРОТ в регионе присутствия </t>
  </si>
  <si>
    <t>Несчастные случаи со смертельным исходом</t>
  </si>
  <si>
    <t>Обращения от местных сообществ</t>
  </si>
  <si>
    <t>Доля сотрудников с гражданством страны нахождения предприятия</t>
  </si>
  <si>
    <t>Communication</t>
  </si>
  <si>
    <t>Labour practices</t>
  </si>
  <si>
    <t>Минимальный размер оплаты труда в Полиметалле по сравнению с региональным МРОТ</t>
  </si>
  <si>
    <t>Минимальный размер оплаты труда в Полиметалле по сравнению с региональным МРОТ - мужчины</t>
  </si>
  <si>
    <t>Минимальный размер оплаты труда в Полиметалле по сравнению с региональным МРОТ - женщины</t>
  </si>
  <si>
    <t>Здравоохранение</t>
  </si>
  <si>
    <t>Please see our 2018 Sustainability Report for further details</t>
  </si>
  <si>
    <t>https://www.polymetalinternational.com/upload/iblock/2b4/Polymetal_Sustainability_report_2018_eng_Web.pdf</t>
  </si>
  <si>
    <t>Waste t per 1 t of ore mined</t>
  </si>
  <si>
    <t>Интенсивность извлечения пустой породы (1)</t>
  </si>
  <si>
    <t>Тонн пустой породу на тонну добытой руды</t>
  </si>
  <si>
    <t>(2) Between 2012 and 2017 we saw an increase in pollutant emissions as a result of the expansion of our mining activities and energy usage.</t>
  </si>
  <si>
    <t>(2) Объемы выбросов в период с 2012 по 2017 гг. постоянно увеличивались, что объясняется ежегодным ростом объемов производства и, следовательно, ростом потребления энергии.</t>
  </si>
  <si>
    <r>
      <rPr>
        <b/>
        <sz val="11"/>
        <color theme="1"/>
        <rFont val="Calibri"/>
        <family val="2"/>
        <charset val="204"/>
        <scheme val="minor"/>
      </rPr>
      <t>Qualified personnel</t>
    </r>
    <r>
      <rPr>
        <sz val="11"/>
        <color theme="1"/>
        <rFont val="Calibri"/>
        <family val="2"/>
        <charset val="204"/>
        <scheme val="minor"/>
      </rPr>
      <t xml:space="preserve"> are employees who are engaged in engineering and technical, economic and other such positions. In particular accountants, geologists, dispatchers, engineers, inspectors, mechanics, quantity surveyors, editors, economists, energy specialists, legal advisors etc., and assistants to these positions. It also covers office workers in accounting and control and maintenance positions, who are not engaged in manual labour, including clerks, concierge staff, controllers, secretaries.</t>
    </r>
  </si>
  <si>
    <t>Специалисты – это сотрудники, которые занимают инженерные, технические, экономические и другие подобные должности. В частности, бухгалтеры, геологи, диспетчеры, инженеры, инспекторы, механики, сметчики, редакторы, экономисты, энергетики, юрисконсульты и т.д., а также их заместители. В эту категорию также входят офисные работники, занимающие должности в области бухгалтерского учета, контроля и технического обслуживания, которые не заняты ручным трудом, включая администраторов, вахтеров, контролеров, секретарей.</t>
  </si>
  <si>
    <t>(2) We conduct a survey every two years to measure employee satisfaction.</t>
  </si>
  <si>
    <t>(2) Для определения уровня удовлетворенности каждые два года проводится социологическое исследование.</t>
  </si>
  <si>
    <t>Объем инвестиций в обучение, тыс. долл.США</t>
  </si>
  <si>
    <t>Распределение экономической стоимости, млн долл. США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</si>
</sst>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 _₽_-;\-* #,##0\ _₽_-;_-* &quot;-&quot;\ _₽_-;_-@_-"/>
    <numFmt numFmtId="165" formatCode="_-* #,##0.00\ _₽_-;\-* #,##0.00\ _₽_-;_-* &quot;-&quot;??\ _₽_-;_-@_-"/>
    <numFmt numFmtId="166" formatCode="0.0"/>
    <numFmt numFmtId="167" formatCode="_-* #,##0.00&quot;р.&quot;_-;\-* #,##0.00&quot;р.&quot;_-;_-* &quot;-&quot;??&quot;р.&quot;_-;_-@_-"/>
    <numFmt numFmtId="168" formatCode="_-* #,##0.00_р_._-;\-* #,##0.00_р_._-;_-* &quot;-&quot;??_р_._-;_-@_-"/>
    <numFmt numFmtId="170" formatCode="#,##0.0"/>
    <numFmt numFmtId="172" formatCode="_-* #,##0\ _₽_-;\-* #,##0\ _₽_-;_-* &quot;-&quot;??\ _₽_-;_-@_-"/>
  </numFmts>
  <fonts count="5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font>
    <font>
      <sz val="14"/>
      <color indexed="25"/>
      <name val="Arial"/>
      <family val="2"/>
      <charset val="204"/>
    </font>
    <font>
      <sz val="11"/>
      <color theme="9" tint="-0.249977111117893"/>
      <name val="Arial"/>
      <family val="2"/>
    </font>
    <font>
      <sz val="11"/>
      <color theme="0"/>
      <name val="Arial"/>
      <family val="2"/>
    </font>
    <font>
      <u/>
      <sz val="11"/>
      <color theme="10"/>
      <name val="Calibri"/>
      <family val="2"/>
      <scheme val="minor"/>
    </font>
    <font>
      <b/>
      <sz val="11"/>
      <color theme="0"/>
      <name val="Calibri"/>
      <family val="2"/>
      <charset val="204"/>
      <scheme val="minor"/>
    </font>
    <font>
      <b/>
      <sz val="11"/>
      <color theme="1"/>
      <name val="Calibri"/>
      <family val="2"/>
      <charset val="204"/>
      <scheme val="minor"/>
    </font>
    <font>
      <i/>
      <sz val="11"/>
      <color theme="1"/>
      <name val="Calibri"/>
      <family val="2"/>
      <charset val="204"/>
      <scheme val="minor"/>
    </font>
    <font>
      <sz val="11"/>
      <color theme="1"/>
      <name val="Calibri"/>
      <family val="2"/>
      <scheme val="minor"/>
    </font>
    <font>
      <sz val="11"/>
      <name val="Calibri"/>
      <family val="2"/>
      <charset val="204"/>
      <scheme val="minor"/>
    </font>
    <font>
      <b/>
      <sz val="10"/>
      <name val="Arial"/>
      <family val="2"/>
    </font>
    <font>
      <sz val="24"/>
      <color rgb="FFFF6600"/>
      <name val="Arial"/>
      <family val="2"/>
    </font>
    <font>
      <sz val="24"/>
      <name val="Arial"/>
      <family val="2"/>
    </font>
    <font>
      <b/>
      <u/>
      <sz val="18"/>
      <color theme="1" tint="4.9989318521683403E-2"/>
      <name val="Arial"/>
      <family val="2"/>
    </font>
    <font>
      <sz val="10"/>
      <name val="Arial"/>
      <family val="2"/>
      <charset val="204"/>
    </font>
    <font>
      <sz val="11"/>
      <name val="Arial"/>
      <family val="2"/>
      <charset val="204"/>
    </font>
    <font>
      <b/>
      <sz val="11"/>
      <name val="Calibri"/>
      <family val="2"/>
      <charset val="204"/>
      <scheme val="minor"/>
    </font>
    <font>
      <sz val="9"/>
      <color theme="1"/>
      <name val="Calibri"/>
      <family val="2"/>
      <scheme val="minor"/>
    </font>
    <font>
      <sz val="20"/>
      <color theme="9" tint="-0.249977111117893"/>
      <name val="Arial"/>
      <family val="2"/>
      <charset val="204"/>
    </font>
    <font>
      <sz val="12"/>
      <name val="Times New Roman"/>
      <family val="1"/>
      <charset val="204"/>
    </font>
    <font>
      <sz val="11"/>
      <color theme="9" tint="-0.249977111117893"/>
      <name val="Calibri"/>
      <family val="2"/>
      <charset val="204"/>
      <scheme val="minor"/>
    </font>
    <font>
      <sz val="11"/>
      <color theme="1"/>
      <name val="Arial"/>
      <family val="2"/>
      <charset val="204"/>
    </font>
    <font>
      <b/>
      <sz val="11"/>
      <color theme="1"/>
      <name val="Arial"/>
      <family val="2"/>
      <charset val="204"/>
    </font>
    <font>
      <i/>
      <sz val="11"/>
      <name val="Arial"/>
      <family val="2"/>
      <charset val="204"/>
    </font>
    <font>
      <i/>
      <sz val="11"/>
      <color theme="1"/>
      <name val="Arial"/>
      <family val="2"/>
      <charset val="204"/>
    </font>
    <font>
      <sz val="9"/>
      <color theme="1"/>
      <name val="Arial"/>
      <family val="2"/>
      <charset val="204"/>
    </font>
    <font>
      <sz val="9"/>
      <name val="Arial"/>
      <family val="2"/>
      <charset val="204"/>
    </font>
    <font>
      <sz val="10"/>
      <color theme="1"/>
      <name val="Arial"/>
      <family val="2"/>
      <charset val="204"/>
    </font>
    <font>
      <b/>
      <sz val="10"/>
      <name val="Arial"/>
      <family val="2"/>
      <charset val="204"/>
    </font>
    <font>
      <b/>
      <vertAlign val="superscript"/>
      <sz val="11"/>
      <color theme="0"/>
      <name val="Calibri"/>
      <family val="2"/>
      <charset val="204"/>
      <scheme val="minor"/>
    </font>
    <font>
      <sz val="12"/>
      <color theme="9" tint="-0.249977111117893"/>
      <name val="Arial"/>
      <family val="2"/>
      <charset val="204"/>
    </font>
    <font>
      <b/>
      <sz val="10"/>
      <color theme="1"/>
      <name val="Arial"/>
      <family val="2"/>
      <charset val="204"/>
    </font>
    <font>
      <sz val="18"/>
      <color theme="9" tint="-0.249977111117893"/>
      <name val="Arial"/>
      <family val="2"/>
      <charset val="204"/>
    </font>
    <font>
      <sz val="11"/>
      <color theme="1"/>
      <name val="Arial"/>
      <family val="2"/>
    </font>
    <font>
      <sz val="20"/>
      <color theme="9" tint="-0.249977111117893"/>
      <name val="Arial"/>
      <family val="2"/>
    </font>
    <font>
      <sz val="18"/>
      <color theme="1"/>
      <name val="Arial"/>
      <family val="2"/>
    </font>
    <font>
      <b/>
      <sz val="11"/>
      <color theme="1"/>
      <name val="Arial"/>
      <family val="2"/>
    </font>
    <font>
      <sz val="12"/>
      <color theme="1"/>
      <name val="Arial"/>
      <family val="2"/>
    </font>
    <font>
      <sz val="10"/>
      <color theme="1"/>
      <name val="Arial"/>
      <family val="2"/>
    </font>
    <font>
      <sz val="12"/>
      <color theme="9" tint="-0.249977111117893"/>
      <name val="Arial"/>
      <family val="2"/>
    </font>
    <font>
      <b/>
      <sz val="10"/>
      <color theme="1"/>
      <name val="Arial"/>
      <family val="2"/>
    </font>
    <font>
      <sz val="8"/>
      <name val="Arial"/>
      <family val="2"/>
      <charset val="204"/>
    </font>
    <font>
      <sz val="12"/>
      <color theme="0"/>
      <name val="Arial"/>
      <family val="2"/>
      <charset val="204"/>
    </font>
    <font>
      <sz val="22"/>
      <color theme="9" tint="-0.249977111117893"/>
      <name val="Arial"/>
      <family val="2"/>
      <charset val="204"/>
    </font>
    <font>
      <sz val="10"/>
      <color theme="9" tint="-0.249977111117893"/>
      <name val="Arial"/>
      <family val="2"/>
      <charset val="204"/>
    </font>
    <font>
      <b/>
      <u/>
      <sz val="11"/>
      <color theme="1"/>
      <name val="Arial"/>
      <family val="2"/>
      <charset val="204"/>
    </font>
    <font>
      <b/>
      <u/>
      <sz val="12"/>
      <color theme="1"/>
      <name val="Arial"/>
      <family val="2"/>
      <charset val="204"/>
    </font>
    <font>
      <sz val="22"/>
      <color rgb="FFFF6600"/>
      <name val="Arial"/>
      <family val="2"/>
    </font>
    <font>
      <sz val="8"/>
      <color rgb="FF000000"/>
      <name val="Segoe UI"/>
      <family val="2"/>
      <charset val="204"/>
    </font>
    <font>
      <u/>
      <sz val="10"/>
      <color theme="10"/>
      <name val="Arial"/>
      <family val="2"/>
      <charset val="204"/>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4B9EA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
      <left/>
      <right/>
      <top/>
      <bottom style="thin">
        <color theme="9" tint="-0.249977111117893"/>
      </bottom>
      <diagonal/>
    </border>
    <border>
      <left/>
      <right/>
      <top/>
      <bottom style="medium">
        <color theme="9" tint="-0.249977111117893"/>
      </bottom>
      <diagonal/>
    </border>
    <border>
      <left/>
      <right/>
      <top style="thin">
        <color theme="9" tint="-0.249977111117893"/>
      </top>
      <bottom/>
      <diagonal/>
    </border>
    <border>
      <left/>
      <right/>
      <top/>
      <bottom style="thin">
        <color rgb="FFE8800E"/>
      </bottom>
      <diagonal/>
    </border>
    <border>
      <left/>
      <right/>
      <top style="thin">
        <color rgb="FFE8800E"/>
      </top>
      <bottom style="thin">
        <color rgb="FFE8800E"/>
      </bottom>
      <diagonal/>
    </border>
    <border>
      <left/>
      <right/>
      <top style="thin">
        <color theme="9" tint="-0.249977111117893"/>
      </top>
      <bottom style="thin">
        <color theme="9" tint="-0.249977111117893"/>
      </bottom>
      <diagonal/>
    </border>
    <border>
      <left/>
      <right/>
      <top style="thin">
        <color theme="9" tint="-0.249977111117893"/>
      </top>
      <bottom style="thin">
        <color rgb="FFE8800E"/>
      </bottom>
      <diagonal/>
    </border>
    <border>
      <left/>
      <right/>
      <top/>
      <bottom style="thin">
        <color theme="9"/>
      </bottom>
      <diagonal/>
    </border>
    <border>
      <left/>
      <right/>
      <top style="thin">
        <color theme="9"/>
      </top>
      <bottom style="thin">
        <color theme="9"/>
      </bottom>
      <diagonal/>
    </border>
    <border>
      <left/>
      <right/>
      <top style="thin">
        <color rgb="FFE8800E"/>
      </top>
      <bottom style="thin">
        <color theme="9"/>
      </bottom>
      <diagonal/>
    </border>
    <border>
      <left/>
      <right/>
      <top style="thin">
        <color theme="9"/>
      </top>
      <bottom/>
      <diagonal/>
    </border>
    <border>
      <left/>
      <right/>
      <top style="thin">
        <color rgb="FFE8800E"/>
      </top>
      <bottom/>
      <diagonal/>
    </border>
    <border>
      <left/>
      <right/>
      <top style="thin">
        <color rgb="FFE8800E"/>
      </top>
      <bottom style="thick">
        <color rgb="FFE8800E"/>
      </bottom>
      <diagonal/>
    </border>
    <border>
      <left/>
      <right/>
      <top/>
      <bottom style="medium">
        <color rgb="FFE8800E"/>
      </bottom>
      <diagonal/>
    </border>
    <border>
      <left/>
      <right/>
      <top/>
      <bottom style="thick">
        <color theme="9" tint="-0.249977111117893"/>
      </bottom>
      <diagonal/>
    </border>
    <border>
      <left/>
      <right/>
      <top style="medium">
        <color theme="9" tint="-0.249977111117893"/>
      </top>
      <bottom/>
      <diagonal/>
    </border>
    <border>
      <left/>
      <right style="thin">
        <color theme="9" tint="-0.249977111117893"/>
      </right>
      <top style="thin">
        <color theme="9" tint="-0.249977111117893"/>
      </top>
      <bottom/>
      <diagonal/>
    </border>
    <border>
      <left/>
      <right style="thin">
        <color theme="9" tint="-0.249977111117893"/>
      </right>
      <top/>
      <bottom/>
      <diagonal/>
    </border>
    <border>
      <left/>
      <right style="thin">
        <color rgb="FFE8800E"/>
      </right>
      <top style="thin">
        <color rgb="FFE8800E"/>
      </top>
      <bottom/>
      <diagonal/>
    </border>
    <border>
      <left/>
      <right style="thin">
        <color rgb="FFE8800E"/>
      </right>
      <top/>
      <bottom/>
      <diagonal/>
    </border>
  </borders>
  <cellStyleXfs count="21">
    <xf numFmtId="0" fontId="0" fillId="0" borderId="0"/>
    <xf numFmtId="0" fontId="8" fillId="0" borderId="0"/>
    <xf numFmtId="0" fontId="9" fillId="0" borderId="0"/>
    <xf numFmtId="165" fontId="16" fillId="0" borderId="0" applyFont="0" applyFill="0" applyBorder="0" applyAlignment="0" applyProtection="0"/>
    <xf numFmtId="0" fontId="7" fillId="0" borderId="0"/>
    <xf numFmtId="167" fontId="7" fillId="0" borderId="0" applyFont="0" applyFill="0" applyBorder="0" applyAlignment="0" applyProtection="0"/>
    <xf numFmtId="9" fontId="7" fillId="0" borderId="0" applyFont="0" applyFill="0" applyBorder="0" applyAlignment="0" applyProtection="0"/>
    <xf numFmtId="168" fontId="7" fillId="0" borderId="0" applyFont="0" applyFill="0" applyBorder="0" applyAlignment="0" applyProtection="0"/>
    <xf numFmtId="9" fontId="16" fillId="0" borderId="0" applyFont="0" applyFill="0" applyBorder="0" applyAlignment="0" applyProtection="0"/>
    <xf numFmtId="0" fontId="6" fillId="0" borderId="0"/>
    <xf numFmtId="0" fontId="6" fillId="0" borderId="0"/>
    <xf numFmtId="0" fontId="6" fillId="0" borderId="0"/>
    <xf numFmtId="0" fontId="16" fillId="0" borderId="0"/>
    <xf numFmtId="0" fontId="16" fillId="0" borderId="0"/>
    <xf numFmtId="43" fontId="8" fillId="0" borderId="0" applyFont="0" applyFill="0" applyBorder="0" applyAlignment="0" applyProtection="0"/>
    <xf numFmtId="0" fontId="22" fillId="0" borderId="0"/>
    <xf numFmtId="0" fontId="22" fillId="0" borderId="0"/>
    <xf numFmtId="9" fontId="5" fillId="0" borderId="0" applyFont="0" applyFill="0" applyBorder="0" applyAlignment="0" applyProtection="0"/>
    <xf numFmtId="9" fontId="2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468">
    <xf numFmtId="0" fontId="0" fillId="0" borderId="0" xfId="0"/>
    <xf numFmtId="0" fontId="0" fillId="0" borderId="0" xfId="0" applyBorder="1"/>
    <xf numFmtId="0" fontId="10" fillId="3" borderId="0" xfId="0" applyFont="1" applyFill="1" applyBorder="1"/>
    <xf numFmtId="0" fontId="11" fillId="3" borderId="0" xfId="0" applyFont="1" applyFill="1" applyBorder="1"/>
    <xf numFmtId="0" fontId="0" fillId="0" borderId="0" xfId="0" applyAlignment="1">
      <alignment vertical="top" wrapText="1"/>
    </xf>
    <xf numFmtId="0" fontId="0" fillId="0" borderId="0" xfId="0" applyAlignment="1">
      <alignment vertical="top"/>
    </xf>
    <xf numFmtId="0" fontId="11" fillId="3" borderId="0" xfId="0" applyFont="1" applyFill="1" applyBorder="1" applyAlignment="1">
      <alignment vertical="top" wrapText="1"/>
    </xf>
    <xf numFmtId="0" fontId="0" fillId="0" borderId="0" xfId="0"/>
    <xf numFmtId="0" fontId="0" fillId="0" borderId="0" xfId="0" applyBorder="1"/>
    <xf numFmtId="0" fontId="19" fillId="3" borderId="0" xfId="0" applyFont="1" applyFill="1" applyAlignment="1">
      <alignment horizontal="left"/>
    </xf>
    <xf numFmtId="0" fontId="20" fillId="3" borderId="0" xfId="0" applyFont="1" applyFill="1" applyAlignment="1">
      <alignment horizontal="left"/>
    </xf>
    <xf numFmtId="0" fontId="19" fillId="3" borderId="0" xfId="0" applyFont="1" applyFill="1" applyBorder="1" applyAlignment="1">
      <alignment horizontal="left"/>
    </xf>
    <xf numFmtId="0" fontId="19" fillId="3" borderId="0" xfId="1" applyFont="1" applyFill="1" applyBorder="1" applyAlignment="1">
      <alignment vertical="center" wrapText="1"/>
    </xf>
    <xf numFmtId="0" fontId="19" fillId="3" borderId="0" xfId="0" applyFont="1" applyFill="1" applyBorder="1" applyAlignment="1"/>
    <xf numFmtId="0" fontId="5" fillId="0" borderId="0" xfId="0" applyFont="1" applyBorder="1"/>
    <xf numFmtId="0" fontId="5" fillId="0" borderId="0" xfId="0" applyFont="1"/>
    <xf numFmtId="0" fontId="25" fillId="0" borderId="0" xfId="0" applyFont="1"/>
    <xf numFmtId="0" fontId="27" fillId="3" borderId="0" xfId="0" applyFont="1" applyFill="1" applyBorder="1" applyAlignment="1">
      <alignment horizontal="center" vertical="center" wrapText="1"/>
    </xf>
    <xf numFmtId="2" fontId="4" fillId="0" borderId="0" xfId="0" applyNumberFormat="1" applyFont="1" applyAlignment="1">
      <alignment horizontal="right"/>
    </xf>
    <xf numFmtId="0" fontId="0" fillId="0" borderId="0" xfId="0" applyBorder="1" applyAlignment="1">
      <alignment vertical="top" wrapText="1"/>
    </xf>
    <xf numFmtId="0" fontId="19" fillId="3" borderId="0" xfId="0" applyFont="1" applyFill="1" applyBorder="1" applyAlignment="1">
      <alignment horizontal="left" vertical="top"/>
    </xf>
    <xf numFmtId="0" fontId="0" fillId="0" borderId="0" xfId="0" applyBorder="1" applyAlignment="1">
      <alignment vertical="top"/>
    </xf>
    <xf numFmtId="0" fontId="19" fillId="3" borderId="0" xfId="0" applyFont="1" applyFill="1" applyAlignment="1">
      <alignment horizontal="left" vertical="top"/>
    </xf>
    <xf numFmtId="0" fontId="10" fillId="3" borderId="0" xfId="0" applyFont="1" applyFill="1" applyBorder="1" applyAlignment="1">
      <alignment vertical="top"/>
    </xf>
    <xf numFmtId="0" fontId="21" fillId="0" borderId="0" xfId="2" applyFont="1" applyFill="1" applyBorder="1" applyAlignment="1">
      <alignment horizontal="left" vertical="top"/>
    </xf>
    <xf numFmtId="0" fontId="11" fillId="3" borderId="0" xfId="0" applyFont="1" applyFill="1" applyBorder="1" applyAlignment="1">
      <alignment vertical="top"/>
    </xf>
    <xf numFmtId="0" fontId="14" fillId="0" borderId="1" xfId="0" applyFont="1" applyBorder="1" applyAlignment="1">
      <alignment horizontal="left" vertical="top"/>
    </xf>
    <xf numFmtId="0" fontId="14" fillId="0" borderId="1" xfId="0" applyFont="1" applyBorder="1" applyAlignment="1">
      <alignment horizontal="left"/>
    </xf>
    <xf numFmtId="2" fontId="14" fillId="0" borderId="1" xfId="0" applyNumberFormat="1" applyFont="1" applyBorder="1" applyAlignment="1">
      <alignment horizontal="left"/>
    </xf>
    <xf numFmtId="0" fontId="14" fillId="0" borderId="1" xfId="0" applyFont="1" applyFill="1" applyBorder="1" applyAlignment="1">
      <alignment horizontal="left"/>
    </xf>
    <xf numFmtId="0" fontId="15"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13" fillId="4" borderId="1" xfId="0" applyFont="1" applyFill="1" applyBorder="1" applyAlignment="1">
      <alignment horizontal="left"/>
    </xf>
    <xf numFmtId="0" fontId="13" fillId="4" borderId="1" xfId="0" applyFont="1" applyFill="1" applyBorder="1" applyAlignment="1">
      <alignment horizontal="left" wrapText="1"/>
    </xf>
    <xf numFmtId="0" fontId="14" fillId="2" borderId="1" xfId="0" applyFont="1" applyFill="1" applyBorder="1" applyAlignment="1">
      <alignment horizontal="left"/>
    </xf>
    <xf numFmtId="0" fontId="15" fillId="0" borderId="1" xfId="0" applyFont="1" applyBorder="1" applyAlignment="1">
      <alignment horizontal="left" vertical="top"/>
    </xf>
    <xf numFmtId="0" fontId="3" fillId="0" borderId="1" xfId="0" applyFont="1" applyBorder="1" applyAlignment="1">
      <alignment horizontal="left"/>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Fill="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left" vertical="top" wrapText="1" shrinkToFit="1"/>
    </xf>
    <xf numFmtId="0" fontId="3" fillId="2" borderId="1" xfId="0" applyFont="1" applyFill="1" applyBorder="1" applyAlignment="1">
      <alignment horizontal="left"/>
    </xf>
    <xf numFmtId="0" fontId="3" fillId="0" borderId="1" xfId="0" applyFont="1" applyBorder="1" applyAlignment="1">
      <alignment horizontal="left" indent="1"/>
    </xf>
    <xf numFmtId="0" fontId="3" fillId="2" borderId="1" xfId="0" applyFont="1" applyFill="1" applyBorder="1" applyAlignment="1">
      <alignment horizontal="left" vertical="top" wrapText="1"/>
    </xf>
    <xf numFmtId="0" fontId="3" fillId="0" borderId="1" xfId="0" applyFont="1" applyBorder="1" applyAlignment="1">
      <alignment horizontal="left" vertical="center" indent="1"/>
    </xf>
    <xf numFmtId="0" fontId="3" fillId="0" borderId="1" xfId="0" applyFont="1" applyBorder="1" applyAlignment="1">
      <alignment horizontal="left" indent="2"/>
    </xf>
    <xf numFmtId="2" fontId="3" fillId="0" borderId="1" xfId="0" applyNumberFormat="1" applyFont="1" applyBorder="1" applyAlignment="1">
      <alignment horizontal="left" indent="2"/>
    </xf>
    <xf numFmtId="14" fontId="3" fillId="0" borderId="1" xfId="0" applyNumberFormat="1" applyFont="1" applyBorder="1" applyAlignment="1">
      <alignment horizontal="left" wrapText="1"/>
    </xf>
    <xf numFmtId="0" fontId="3" fillId="0" borderId="1" xfId="0" applyNumberFormat="1" applyFont="1" applyBorder="1" applyAlignment="1">
      <alignment horizontal="left" vertical="top" wrapText="1"/>
    </xf>
    <xf numFmtId="0" fontId="17" fillId="0" borderId="1" xfId="9" applyFont="1" applyFill="1" applyBorder="1" applyAlignment="1" applyProtection="1">
      <alignment horizontal="left" vertical="center" wrapText="1"/>
      <protection locked="0"/>
    </xf>
    <xf numFmtId="0" fontId="3" fillId="0" borderId="1" xfId="10" applyFont="1" applyBorder="1" applyAlignment="1">
      <alignment horizontal="left" vertical="center" wrapText="1"/>
    </xf>
    <xf numFmtId="3" fontId="3" fillId="0" borderId="1" xfId="11" applyNumberFormat="1" applyFont="1" applyFill="1" applyBorder="1" applyAlignment="1" applyProtection="1">
      <alignment horizontal="left" vertical="center" wrapText="1"/>
      <protection locked="0"/>
    </xf>
    <xf numFmtId="3" fontId="3" fillId="0" borderId="1" xfId="13" applyNumberFormat="1" applyFont="1" applyFill="1" applyBorder="1" applyAlignment="1" applyProtection="1">
      <alignment horizontal="left" vertical="center" wrapText="1"/>
      <protection locked="0"/>
    </xf>
    <xf numFmtId="0" fontId="17" fillId="2" borderId="1" xfId="0" applyFont="1" applyFill="1" applyBorder="1" applyAlignment="1">
      <alignment horizontal="left"/>
    </xf>
    <xf numFmtId="0" fontId="17" fillId="3" borderId="1" xfId="0" applyFont="1" applyFill="1" applyBorder="1" applyAlignment="1">
      <alignment horizontal="left"/>
    </xf>
    <xf numFmtId="0" fontId="14"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28" fillId="0" borderId="1" xfId="0" applyFont="1" applyFill="1" applyBorder="1" applyAlignment="1">
      <alignment horizontal="left"/>
    </xf>
    <xf numFmtId="0" fontId="17" fillId="0" borderId="1" xfId="0" applyFont="1" applyFill="1" applyBorder="1" applyAlignment="1">
      <alignment horizontal="left"/>
    </xf>
    <xf numFmtId="0" fontId="24" fillId="0" borderId="1" xfId="0" applyFont="1" applyFill="1" applyBorder="1" applyAlignment="1">
      <alignment horizontal="left"/>
    </xf>
    <xf numFmtId="0" fontId="28" fillId="0" borderId="1" xfId="0" applyFont="1" applyBorder="1" applyAlignment="1">
      <alignment horizontal="left" vertical="center"/>
    </xf>
    <xf numFmtId="0" fontId="28" fillId="0" borderId="1" xfId="0" applyFont="1" applyBorder="1" applyAlignment="1">
      <alignment horizontal="left"/>
    </xf>
    <xf numFmtId="0" fontId="17" fillId="3" borderId="1" xfId="0" applyFont="1" applyFill="1" applyBorder="1" applyAlignment="1">
      <alignment horizontal="left" vertical="center" wrapText="1"/>
    </xf>
    <xf numFmtId="0" fontId="28" fillId="0" borderId="1" xfId="0" applyFont="1" applyBorder="1" applyAlignment="1">
      <alignment horizontal="left" vertical="top" wrapText="1"/>
    </xf>
    <xf numFmtId="0" fontId="3" fillId="0" borderId="1" xfId="10" applyFont="1" applyFill="1" applyBorder="1" applyAlignment="1">
      <alignment horizontal="left" vertical="center" wrapText="1"/>
    </xf>
    <xf numFmtId="0" fontId="0" fillId="0" borderId="1" xfId="0" applyBorder="1"/>
    <xf numFmtId="0" fontId="2" fillId="0" borderId="1" xfId="0" applyFont="1" applyFill="1" applyBorder="1" applyAlignment="1">
      <alignment horizontal="left"/>
    </xf>
    <xf numFmtId="0" fontId="2" fillId="0" borderId="1" xfId="0" applyFont="1" applyBorder="1" applyAlignment="1">
      <alignment horizontal="left"/>
    </xf>
    <xf numFmtId="0" fontId="2" fillId="0" borderId="1" xfId="0" applyFont="1" applyFill="1" applyBorder="1" applyAlignment="1">
      <alignment horizontal="left" wrapText="1"/>
    </xf>
    <xf numFmtId="0" fontId="2" fillId="0" borderId="1" xfId="0" applyFont="1" applyBorder="1" applyAlignment="1">
      <alignment horizontal="left" vertical="center"/>
    </xf>
    <xf numFmtId="11" fontId="2" fillId="0" borderId="1" xfId="0" applyNumberFormat="1" applyFont="1" applyBorder="1" applyAlignment="1">
      <alignment horizontal="left" vertical="top" wrapText="1" shrinkToFit="1"/>
    </xf>
    <xf numFmtId="0" fontId="2" fillId="2" borderId="1" xfId="0" applyFont="1" applyFill="1" applyBorder="1" applyAlignment="1">
      <alignment horizontal="left"/>
    </xf>
    <xf numFmtId="0" fontId="2" fillId="0" borderId="1" xfId="0" applyFont="1" applyFill="1" applyBorder="1" applyAlignment="1">
      <alignment horizontal="left" vertical="top" wrapText="1"/>
    </xf>
    <xf numFmtId="0" fontId="23" fillId="3" borderId="0" xfId="15" applyFont="1" applyFill="1" applyBorder="1" applyAlignment="1">
      <alignment vertical="center"/>
    </xf>
    <xf numFmtId="0" fontId="23" fillId="3" borderId="6" xfId="15" applyFont="1" applyFill="1" applyBorder="1" applyAlignment="1">
      <alignment vertical="center"/>
    </xf>
    <xf numFmtId="0" fontId="29" fillId="3" borderId="0" xfId="0" applyFont="1" applyFill="1" applyBorder="1"/>
    <xf numFmtId="0" fontId="29" fillId="3" borderId="0" xfId="0" applyFont="1" applyFill="1" applyBorder="1" applyAlignment="1">
      <alignment vertical="top"/>
    </xf>
    <xf numFmtId="0" fontId="23" fillId="3" borderId="0" xfId="0" applyFont="1" applyFill="1" applyBorder="1" applyAlignment="1">
      <alignment vertical="top" wrapText="1"/>
    </xf>
    <xf numFmtId="0" fontId="29" fillId="3" borderId="0" xfId="0" applyFont="1" applyFill="1" applyBorder="1" applyAlignment="1">
      <alignment vertical="top" wrapText="1"/>
    </xf>
    <xf numFmtId="1" fontId="29" fillId="3" borderId="0" xfId="0" applyNumberFormat="1" applyFont="1" applyFill="1" applyBorder="1" applyAlignment="1">
      <alignment vertical="top" wrapText="1"/>
    </xf>
    <xf numFmtId="0" fontId="29" fillId="0" borderId="0" xfId="0" applyFont="1" applyBorder="1"/>
    <xf numFmtId="0" fontId="29" fillId="0" borderId="0" xfId="0" applyFont="1"/>
    <xf numFmtId="0" fontId="26" fillId="0" borderId="0" xfId="0" applyFont="1" applyFill="1" applyBorder="1" applyAlignment="1">
      <alignment vertical="top"/>
    </xf>
    <xf numFmtId="0" fontId="23" fillId="3" borderId="0" xfId="0" applyFont="1" applyFill="1" applyBorder="1" applyAlignment="1">
      <alignment vertical="top"/>
    </xf>
    <xf numFmtId="0" fontId="29" fillId="3" borderId="0" xfId="0" applyFont="1" applyFill="1"/>
    <xf numFmtId="0" fontId="29" fillId="0" borderId="0" xfId="0" applyFont="1" applyFill="1" applyBorder="1" applyAlignment="1">
      <alignment horizontal="right" vertical="top" wrapText="1"/>
    </xf>
    <xf numFmtId="0" fontId="29" fillId="0" borderId="0" xfId="0" applyFont="1" applyAlignment="1">
      <alignment vertical="top"/>
    </xf>
    <xf numFmtId="0" fontId="23" fillId="0" borderId="0" xfId="0" applyFont="1" applyBorder="1" applyAlignment="1">
      <alignment horizontal="center" vertical="top" wrapText="1"/>
    </xf>
    <xf numFmtId="0" fontId="29" fillId="0" borderId="0" xfId="0" applyFont="1" applyAlignment="1">
      <alignment vertical="top" wrapText="1"/>
    </xf>
    <xf numFmtId="1" fontId="29" fillId="0" borderId="0" xfId="0" applyNumberFormat="1" applyFont="1" applyAlignment="1">
      <alignment vertical="top" wrapText="1"/>
    </xf>
    <xf numFmtId="0" fontId="29" fillId="3" borderId="0" xfId="0" applyFont="1" applyFill="1" applyAlignment="1">
      <alignment horizontal="right"/>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0" fontId="23" fillId="0" borderId="0" xfId="0" applyFont="1" applyFill="1" applyBorder="1" applyAlignment="1">
      <alignment horizontal="right" vertical="top" wrapText="1"/>
    </xf>
    <xf numFmtId="0" fontId="29" fillId="0" borderId="0" xfId="0" applyFont="1" applyFill="1" applyBorder="1"/>
    <xf numFmtId="0" fontId="29" fillId="0" borderId="0" xfId="0" applyFont="1" applyFill="1" applyAlignment="1">
      <alignment vertical="top"/>
    </xf>
    <xf numFmtId="0" fontId="29" fillId="0" borderId="0" xfId="0" applyFont="1" applyFill="1" applyAlignment="1">
      <alignment vertical="top" wrapText="1"/>
    </xf>
    <xf numFmtId="1" fontId="29" fillId="0" borderId="0" xfId="0" applyNumberFormat="1" applyFont="1" applyFill="1" applyAlignment="1">
      <alignment vertical="top" wrapText="1"/>
    </xf>
    <xf numFmtId="0" fontId="23" fillId="0" borderId="0" xfId="0" applyFont="1" applyBorder="1" applyAlignment="1">
      <alignment vertical="top" wrapText="1"/>
    </xf>
    <xf numFmtId="1" fontId="29" fillId="0" borderId="0" xfId="0" applyNumberFormat="1" applyFont="1" applyBorder="1" applyAlignment="1">
      <alignment vertical="top" wrapText="1"/>
    </xf>
    <xf numFmtId="0" fontId="29" fillId="0" borderId="0" xfId="0" applyFont="1" applyBorder="1" applyAlignment="1">
      <alignment vertical="top"/>
    </xf>
    <xf numFmtId="1" fontId="29" fillId="0" borderId="0" xfId="3" applyNumberFormat="1" applyFont="1" applyFill="1" applyBorder="1" applyAlignment="1">
      <alignment horizontal="right" vertical="top" wrapText="1"/>
    </xf>
    <xf numFmtId="0" fontId="30" fillId="0" borderId="0" xfId="0" applyFont="1" applyBorder="1" applyAlignment="1">
      <alignment vertical="top"/>
    </xf>
    <xf numFmtId="0" fontId="30" fillId="0" borderId="0" xfId="0" applyFont="1" applyFill="1" applyBorder="1" applyAlignment="1">
      <alignment vertical="top"/>
    </xf>
    <xf numFmtId="165" fontId="23" fillId="0" borderId="0" xfId="3" applyFont="1" applyFill="1" applyBorder="1" applyAlignment="1">
      <alignment horizontal="right" vertical="top" wrapText="1"/>
    </xf>
    <xf numFmtId="164" fontId="29" fillId="0" borderId="0" xfId="3" applyNumberFormat="1" applyFont="1" applyFill="1" applyBorder="1" applyAlignment="1">
      <alignment horizontal="right" vertical="top" wrapText="1"/>
    </xf>
    <xf numFmtId="0" fontId="30" fillId="0" borderId="0" xfId="0" applyFont="1" applyBorder="1" applyAlignment="1">
      <alignment horizontal="right"/>
    </xf>
    <xf numFmtId="0" fontId="29" fillId="0" borderId="0" xfId="0" applyFont="1" applyFill="1" applyBorder="1" applyAlignment="1">
      <alignment vertical="top"/>
    </xf>
    <xf numFmtId="9" fontId="23" fillId="0" borderId="0" xfId="0" applyNumberFormat="1" applyFont="1" applyFill="1" applyBorder="1" applyAlignment="1">
      <alignment horizontal="right" vertical="top" wrapText="1"/>
    </xf>
    <xf numFmtId="9" fontId="29" fillId="0" borderId="0" xfId="0" applyNumberFormat="1" applyFont="1" applyFill="1" applyBorder="1" applyAlignment="1">
      <alignment horizontal="right" vertical="top" wrapText="1"/>
    </xf>
    <xf numFmtId="1" fontId="29" fillId="0" borderId="0" xfId="0" applyNumberFormat="1" applyFont="1" applyAlignment="1">
      <alignment horizontal="right" vertical="top" wrapText="1"/>
    </xf>
    <xf numFmtId="2" fontId="29" fillId="0" borderId="0" xfId="0" applyNumberFormat="1" applyFont="1" applyFill="1" applyBorder="1" applyAlignment="1">
      <alignment horizontal="right" vertical="top" wrapText="1"/>
    </xf>
    <xf numFmtId="0" fontId="31" fillId="0" borderId="0" xfId="0" applyFont="1" applyFill="1" applyBorder="1" applyAlignment="1">
      <alignment vertical="top" wrapText="1"/>
    </xf>
    <xf numFmtId="0" fontId="32" fillId="0" borderId="0" xfId="0" applyFont="1" applyFill="1" applyBorder="1" applyAlignment="1">
      <alignment vertical="top" wrapText="1"/>
    </xf>
    <xf numFmtId="0" fontId="29" fillId="0" borderId="0" xfId="0" applyFont="1" applyFill="1" applyBorder="1" applyAlignment="1">
      <alignment horizontal="right"/>
    </xf>
    <xf numFmtId="0" fontId="31" fillId="3" borderId="0" xfId="0" applyFont="1" applyFill="1" applyBorder="1" applyAlignment="1">
      <alignment vertical="top"/>
    </xf>
    <xf numFmtId="1" fontId="29" fillId="3" borderId="6" xfId="0" applyNumberFormat="1" applyFont="1" applyFill="1" applyBorder="1" applyAlignment="1">
      <alignment horizontal="right" vertical="top" wrapText="1"/>
    </xf>
    <xf numFmtId="0" fontId="31" fillId="3" borderId="0" xfId="0" applyFont="1" applyFill="1" applyBorder="1" applyAlignment="1">
      <alignment vertical="top" wrapText="1"/>
    </xf>
    <xf numFmtId="0" fontId="23" fillId="0" borderId="0" xfId="0" applyFont="1" applyBorder="1" applyAlignment="1">
      <alignment horizontal="right" vertical="top" wrapText="1"/>
    </xf>
    <xf numFmtId="166" fontId="29" fillId="0" borderId="0" xfId="0" applyNumberFormat="1" applyFont="1" applyAlignment="1">
      <alignment vertical="top" wrapText="1"/>
    </xf>
    <xf numFmtId="0" fontId="29" fillId="0" borderId="0" xfId="0" applyFont="1" applyBorder="1" applyAlignment="1">
      <alignment vertical="top" wrapText="1"/>
    </xf>
    <xf numFmtId="0" fontId="29" fillId="0" borderId="0" xfId="0" applyFont="1" applyAlignment="1">
      <alignment horizontal="right"/>
    </xf>
    <xf numFmtId="0" fontId="33" fillId="0" borderId="0" xfId="0" applyFont="1" applyBorder="1" applyAlignment="1">
      <alignment vertical="top"/>
    </xf>
    <xf numFmtId="0" fontId="34" fillId="0" borderId="0" xfId="0" applyFont="1" applyBorder="1" applyAlignment="1">
      <alignment vertical="top" wrapText="1"/>
    </xf>
    <xf numFmtId="0" fontId="33" fillId="0" borderId="0" xfId="0" applyFont="1" applyAlignment="1">
      <alignment vertical="top" wrapText="1"/>
    </xf>
    <xf numFmtId="1" fontId="33" fillId="0" borderId="0" xfId="0" applyNumberFormat="1" applyFont="1" applyAlignment="1">
      <alignment vertical="top" wrapText="1"/>
    </xf>
    <xf numFmtId="0" fontId="33" fillId="0" borderId="0" xfId="0" applyFont="1" applyBorder="1" applyAlignment="1">
      <alignment vertical="top" wrapText="1"/>
    </xf>
    <xf numFmtId="0" fontId="22" fillId="3" borderId="0" xfId="0" applyFont="1" applyFill="1" applyBorder="1" applyAlignment="1">
      <alignment vertical="top"/>
    </xf>
    <xf numFmtId="0" fontId="22" fillId="3" borderId="0" xfId="0" applyFont="1" applyFill="1" applyBorder="1" applyAlignment="1">
      <alignment horizontal="center" vertical="top" wrapText="1"/>
    </xf>
    <xf numFmtId="3" fontId="35" fillId="3" borderId="0" xfId="0" applyNumberFormat="1" applyFont="1" applyFill="1" applyBorder="1" applyAlignment="1">
      <alignment horizontal="right" vertical="top" wrapText="1"/>
    </xf>
    <xf numFmtId="0" fontId="35" fillId="0" borderId="0" xfId="0" applyFont="1" applyAlignment="1">
      <alignment horizontal="left" vertical="top" indent="2"/>
    </xf>
    <xf numFmtId="3" fontId="22" fillId="3" borderId="0" xfId="0" applyNumberFormat="1" applyFont="1" applyFill="1" applyBorder="1" applyAlignment="1">
      <alignment horizontal="right" vertical="top" wrapText="1"/>
    </xf>
    <xf numFmtId="3" fontId="22" fillId="3" borderId="0" xfId="0" applyNumberFormat="1" applyFont="1" applyFill="1" applyBorder="1" applyAlignment="1">
      <alignment vertical="top" wrapText="1"/>
    </xf>
    <xf numFmtId="0" fontId="35" fillId="0" borderId="0" xfId="0" applyFont="1" applyAlignment="1">
      <alignment vertical="top"/>
    </xf>
    <xf numFmtId="3" fontId="35" fillId="0" borderId="0" xfId="0" applyNumberFormat="1" applyFont="1" applyAlignment="1">
      <alignment vertical="top" wrapText="1"/>
    </xf>
    <xf numFmtId="0" fontId="36" fillId="3" borderId="7" xfId="0" applyFont="1" applyFill="1" applyBorder="1" applyAlignment="1">
      <alignment vertical="top"/>
    </xf>
    <xf numFmtId="0" fontId="29" fillId="3" borderId="6" xfId="0" applyFont="1" applyFill="1" applyBorder="1" applyAlignment="1">
      <alignment horizontal="center" vertical="top" wrapText="1"/>
    </xf>
    <xf numFmtId="0" fontId="29" fillId="3" borderId="6" xfId="0" applyFont="1" applyFill="1" applyBorder="1" applyAlignment="1">
      <alignment horizontal="right" vertical="top" wrapText="1"/>
    </xf>
    <xf numFmtId="3" fontId="39" fillId="3" borderId="7" xfId="0" applyNumberFormat="1" applyFont="1" applyFill="1" applyBorder="1" applyAlignment="1">
      <alignment horizontal="center" vertical="top" wrapText="1"/>
    </xf>
    <xf numFmtId="3" fontId="39" fillId="3" borderId="7" xfId="0" applyNumberFormat="1" applyFont="1" applyFill="1" applyBorder="1" applyAlignment="1">
      <alignment horizontal="right" vertical="top" wrapText="1"/>
    </xf>
    <xf numFmtId="0" fontId="22" fillId="0" borderId="6" xfId="0" applyFont="1" applyFill="1" applyBorder="1" applyAlignment="1">
      <alignment horizontal="center" vertical="center"/>
    </xf>
    <xf numFmtId="0" fontId="22" fillId="0"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2" fillId="0" borderId="6" xfId="0" applyFont="1" applyFill="1" applyBorder="1" applyAlignment="1">
      <alignment horizontal="left" vertical="center"/>
    </xf>
    <xf numFmtId="0" fontId="36" fillId="0" borderId="7" xfId="0" applyFont="1" applyFill="1" applyBorder="1" applyAlignment="1">
      <alignment horizontal="left" vertical="center"/>
    </xf>
    <xf numFmtId="3" fontId="35" fillId="0" borderId="0"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wrapText="1"/>
    </xf>
    <xf numFmtId="3" fontId="35" fillId="0" borderId="6" xfId="0" applyNumberFormat="1" applyFont="1" applyFill="1" applyBorder="1" applyAlignment="1">
      <alignment horizontal="right" vertical="center" wrapText="1"/>
    </xf>
    <xf numFmtId="3" fontId="22" fillId="0" borderId="6" xfId="0" applyNumberFormat="1" applyFont="1" applyFill="1" applyBorder="1" applyAlignment="1">
      <alignment horizontal="right" vertical="center" wrapText="1"/>
    </xf>
    <xf numFmtId="3" fontId="36" fillId="0" borderId="7" xfId="0" applyNumberFormat="1" applyFont="1" applyFill="1" applyBorder="1" applyAlignment="1">
      <alignment horizontal="right" vertical="center" wrapText="1"/>
    </xf>
    <xf numFmtId="3" fontId="36" fillId="0" borderId="6" xfId="0" applyNumberFormat="1" applyFont="1" applyFill="1" applyBorder="1" applyAlignment="1">
      <alignment horizontal="right" vertical="center" wrapText="1"/>
    </xf>
    <xf numFmtId="0" fontId="22" fillId="3" borderId="0" xfId="0" applyFont="1" applyFill="1" applyBorder="1" applyAlignment="1">
      <alignment horizontal="center" vertical="center" wrapText="1"/>
    </xf>
    <xf numFmtId="0" fontId="36" fillId="0" borderId="7" xfId="0" applyFont="1" applyFill="1" applyBorder="1" applyAlignment="1">
      <alignment horizontal="center" vertical="center"/>
    </xf>
    <xf numFmtId="0" fontId="23" fillId="0" borderId="10" xfId="0" applyFont="1" applyFill="1" applyBorder="1" applyAlignment="1">
      <alignment horizontal="center" vertical="top" wrapText="1"/>
    </xf>
    <xf numFmtId="0" fontId="22" fillId="3" borderId="14" xfId="0" applyFont="1" applyFill="1" applyBorder="1" applyAlignment="1">
      <alignment horizontal="center" vertical="center" wrapText="1"/>
    </xf>
    <xf numFmtId="3" fontId="22" fillId="0" borderId="14" xfId="0" applyNumberFormat="1" applyFont="1" applyFill="1" applyBorder="1" applyAlignment="1">
      <alignment horizontal="right" vertical="center" wrapText="1"/>
    </xf>
    <xf numFmtId="0" fontId="22" fillId="3" borderId="6" xfId="0" applyFont="1" applyFill="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Fill="1" applyBorder="1" applyAlignment="1">
      <alignment horizontal="left"/>
    </xf>
    <xf numFmtId="0" fontId="38" fillId="3" borderId="6" xfId="0" applyFont="1" applyFill="1" applyBorder="1" applyAlignment="1">
      <alignment vertical="top"/>
    </xf>
    <xf numFmtId="0" fontId="38" fillId="3" borderId="6" xfId="0" applyFont="1" applyFill="1" applyBorder="1" applyAlignment="1">
      <alignment vertical="center"/>
    </xf>
    <xf numFmtId="0" fontId="23" fillId="3" borderId="15" xfId="15" applyFont="1" applyFill="1" applyBorder="1" applyAlignment="1">
      <alignment vertical="center"/>
    </xf>
    <xf numFmtId="0" fontId="40" fillId="0" borderId="16" xfId="0" applyFont="1" applyFill="1" applyBorder="1" applyAlignment="1">
      <alignment vertical="top"/>
    </xf>
    <xf numFmtId="0" fontId="23" fillId="3" borderId="16" xfId="15" applyFont="1" applyFill="1" applyBorder="1" applyAlignment="1">
      <alignment vertical="center"/>
    </xf>
    <xf numFmtId="0" fontId="23" fillId="0" borderId="16" xfId="0" applyFont="1" applyBorder="1" applyAlignment="1">
      <alignment vertical="top" wrapText="1"/>
    </xf>
    <xf numFmtId="1" fontId="29" fillId="0" borderId="16" xfId="0" applyNumberFormat="1" applyFont="1" applyBorder="1" applyAlignment="1">
      <alignment vertical="top" wrapText="1"/>
    </xf>
    <xf numFmtId="0" fontId="1" fillId="0" borderId="1" xfId="0" applyFont="1" applyBorder="1" applyAlignment="1">
      <alignment horizontal="left"/>
    </xf>
    <xf numFmtId="170" fontId="22" fillId="0" borderId="7" xfId="0" applyNumberFormat="1" applyFont="1" applyFill="1" applyBorder="1" applyAlignment="1">
      <alignment horizontal="right" vertical="center" wrapText="1"/>
    </xf>
    <xf numFmtId="0" fontId="33" fillId="0" borderId="0" xfId="0" applyFont="1" applyFill="1" applyBorder="1" applyAlignment="1">
      <alignment vertical="top" wrapText="1"/>
    </xf>
    <xf numFmtId="0" fontId="33" fillId="0" borderId="0" xfId="0" applyFont="1" applyFill="1" applyBorder="1" applyAlignment="1">
      <alignment horizontal="center" vertical="top" wrapText="1"/>
    </xf>
    <xf numFmtId="9" fontId="22" fillId="3" borderId="6" xfId="8" applyFont="1" applyFill="1" applyBorder="1" applyAlignment="1">
      <alignment horizontal="right" vertical="center" wrapText="1"/>
    </xf>
    <xf numFmtId="0" fontId="26" fillId="0" borderId="0" xfId="0" applyFont="1" applyAlignment="1">
      <alignment vertical="top"/>
    </xf>
    <xf numFmtId="0" fontId="41" fillId="0" borderId="0" xfId="0" applyFont="1"/>
    <xf numFmtId="0" fontId="43" fillId="0" borderId="2" xfId="0" applyFont="1" applyBorder="1"/>
    <xf numFmtId="0" fontId="44" fillId="0" borderId="0" xfId="0" applyFont="1" applyBorder="1" applyAlignment="1">
      <alignment horizontal="left"/>
    </xf>
    <xf numFmtId="0" fontId="41" fillId="0" borderId="0" xfId="0" applyFont="1" applyBorder="1"/>
    <xf numFmtId="0" fontId="45" fillId="0" borderId="0" xfId="0" applyFont="1"/>
    <xf numFmtId="0" fontId="41" fillId="0" borderId="5" xfId="0" applyFont="1" applyBorder="1"/>
    <xf numFmtId="0" fontId="42" fillId="0" borderId="0" xfId="0" applyFont="1" applyFill="1" applyBorder="1"/>
    <xf numFmtId="0" fontId="1" fillId="2" borderId="1" xfId="0" applyFont="1" applyFill="1" applyBorder="1" applyAlignment="1">
      <alignment horizontal="left"/>
    </xf>
    <xf numFmtId="0" fontId="40" fillId="0" borderId="16" xfId="0" applyFont="1" applyBorder="1" applyAlignment="1">
      <alignment vertical="top"/>
    </xf>
    <xf numFmtId="0" fontId="46" fillId="0" borderId="6" xfId="0" applyFont="1" applyFill="1" applyBorder="1"/>
    <xf numFmtId="0" fontId="47" fillId="3" borderId="6" xfId="0" applyFont="1" applyFill="1" applyBorder="1" applyAlignment="1">
      <alignment vertical="top"/>
    </xf>
    <xf numFmtId="0" fontId="46" fillId="0" borderId="0" xfId="0" applyFont="1" applyFill="1" applyBorder="1"/>
    <xf numFmtId="0" fontId="46" fillId="0" borderId="0" xfId="0" applyFont="1" applyFill="1" applyBorder="1" applyAlignment="1">
      <alignment horizontal="center"/>
    </xf>
    <xf numFmtId="0" fontId="46" fillId="0" borderId="6" xfId="0" applyFont="1" applyFill="1" applyBorder="1" applyAlignment="1">
      <alignment horizontal="center"/>
    </xf>
    <xf numFmtId="0" fontId="46" fillId="0" borderId="0" xfId="0" applyFont="1" applyBorder="1" applyAlignment="1">
      <alignment horizontal="right"/>
    </xf>
    <xf numFmtId="1" fontId="46" fillId="0" borderId="0" xfId="0" applyNumberFormat="1" applyFont="1" applyBorder="1" applyAlignment="1">
      <alignment horizontal="right"/>
    </xf>
    <xf numFmtId="0" fontId="46" fillId="0" borderId="0" xfId="0" applyFont="1"/>
    <xf numFmtId="0" fontId="46" fillId="0" borderId="0" xfId="0" applyFont="1" applyAlignment="1">
      <alignment horizontal="right"/>
    </xf>
    <xf numFmtId="3" fontId="8" fillId="0" borderId="0" xfId="0" applyNumberFormat="1" applyFont="1" applyAlignment="1">
      <alignment horizontal="right" vertical="center" wrapText="1"/>
    </xf>
    <xf numFmtId="3" fontId="35" fillId="3" borderId="0" xfId="0" applyNumberFormat="1" applyFont="1" applyFill="1" applyAlignment="1">
      <alignment horizontal="right" vertical="top" wrapText="1"/>
    </xf>
    <xf numFmtId="0" fontId="22" fillId="3" borderId="8" xfId="0" applyFont="1" applyFill="1" applyBorder="1" applyAlignment="1">
      <alignment vertical="center"/>
    </xf>
    <xf numFmtId="0" fontId="8" fillId="0" borderId="0" xfId="0" applyFont="1" applyBorder="1" applyAlignment="1">
      <alignment horizontal="center"/>
    </xf>
    <xf numFmtId="0" fontId="46" fillId="0" borderId="0" xfId="0" applyNumberFormat="1" applyFont="1" applyAlignment="1">
      <alignment horizontal="left" vertical="top" wrapText="1"/>
    </xf>
    <xf numFmtId="0" fontId="46" fillId="0" borderId="6" xfId="0" applyNumberFormat="1" applyFont="1" applyBorder="1" applyAlignment="1">
      <alignment horizontal="left" vertical="top" wrapText="1"/>
    </xf>
    <xf numFmtId="3" fontId="36" fillId="0" borderId="14" xfId="0" applyNumberFormat="1" applyFont="1" applyBorder="1" applyAlignment="1">
      <alignment horizontal="right" vertical="center" wrapText="1"/>
    </xf>
    <xf numFmtId="172" fontId="22" fillId="3" borderId="8" xfId="3" applyNumberFormat="1" applyFont="1" applyFill="1" applyBorder="1" applyAlignment="1">
      <alignment horizontal="center" vertical="center"/>
    </xf>
    <xf numFmtId="0" fontId="8" fillId="0" borderId="3" xfId="0" applyFont="1" applyBorder="1" applyAlignment="1">
      <alignment horizontal="center"/>
    </xf>
    <xf numFmtId="0" fontId="46" fillId="0" borderId="3" xfId="0" applyFont="1" applyBorder="1" applyAlignment="1">
      <alignment horizontal="right"/>
    </xf>
    <xf numFmtId="0" fontId="49" fillId="3" borderId="0" xfId="0" applyFont="1" applyFill="1" applyAlignment="1">
      <alignment horizontal="left"/>
    </xf>
    <xf numFmtId="0" fontId="46" fillId="0" borderId="0" xfId="0" applyFont="1" applyAlignment="1">
      <alignment horizontal="center"/>
    </xf>
    <xf numFmtId="3" fontId="46" fillId="0" borderId="0" xfId="0" applyNumberFormat="1" applyFont="1" applyAlignment="1">
      <alignment horizontal="right"/>
    </xf>
    <xf numFmtId="0" fontId="46" fillId="0" borderId="9" xfId="0" applyFont="1" applyBorder="1"/>
    <xf numFmtId="3" fontId="46" fillId="0" borderId="0" xfId="0" applyNumberFormat="1" applyFont="1"/>
    <xf numFmtId="170" fontId="46" fillId="0" borderId="0" xfId="0" applyNumberFormat="1" applyFont="1"/>
    <xf numFmtId="0" fontId="48" fillId="0" borderId="0" xfId="0" applyFont="1" applyBorder="1" applyAlignment="1">
      <alignment horizontal="center"/>
    </xf>
    <xf numFmtId="3" fontId="48" fillId="0" borderId="0" xfId="0" applyNumberFormat="1" applyFont="1" applyBorder="1"/>
    <xf numFmtId="1" fontId="46" fillId="0" borderId="0" xfId="0" applyNumberFormat="1" applyFont="1" applyAlignment="1">
      <alignment horizontal="right"/>
    </xf>
    <xf numFmtId="0" fontId="46" fillId="0" borderId="0" xfId="0" applyFont="1" applyBorder="1" applyAlignment="1">
      <alignment horizontal="center"/>
    </xf>
    <xf numFmtId="0" fontId="46" fillId="0" borderId="9" xfId="0" applyFont="1" applyBorder="1" applyAlignment="1">
      <alignment horizontal="center"/>
    </xf>
    <xf numFmtId="0" fontId="46" fillId="0" borderId="9" xfId="0" applyFont="1" applyBorder="1" applyAlignment="1">
      <alignment horizontal="right"/>
    </xf>
    <xf numFmtId="1" fontId="46" fillId="0" borderId="9" xfId="0" applyNumberFormat="1" applyFont="1" applyBorder="1" applyAlignment="1">
      <alignment horizontal="right"/>
    </xf>
    <xf numFmtId="9" fontId="46" fillId="0" borderId="0" xfId="17" applyFont="1" applyFill="1" applyBorder="1" applyAlignment="1" applyProtection="1">
      <alignment horizontal="right" vertical="center"/>
      <protection locked="0"/>
    </xf>
    <xf numFmtId="0" fontId="46" fillId="0" borderId="3" xfId="0" applyFont="1" applyBorder="1" applyAlignment="1">
      <alignment horizontal="center"/>
    </xf>
    <xf numFmtId="9" fontId="48" fillId="0" borderId="8" xfId="0" applyNumberFormat="1" applyFont="1" applyBorder="1" applyAlignment="1">
      <alignment horizontal="right"/>
    </xf>
    <xf numFmtId="9" fontId="48" fillId="0" borderId="0" xfId="17" applyFont="1" applyFill="1" applyBorder="1" applyAlignment="1" applyProtection="1">
      <alignment horizontal="right" vertical="center"/>
      <protection locked="0"/>
    </xf>
    <xf numFmtId="0" fontId="48" fillId="0" borderId="8" xfId="0" applyFont="1" applyBorder="1" applyAlignment="1">
      <alignment horizontal="right"/>
    </xf>
    <xf numFmtId="9" fontId="48" fillId="0" borderId="8" xfId="17" applyFont="1" applyFill="1" applyBorder="1" applyAlignment="1" applyProtection="1">
      <alignment horizontal="right" vertical="center"/>
      <protection locked="0"/>
    </xf>
    <xf numFmtId="9" fontId="48" fillId="0" borderId="5" xfId="17" applyFont="1" applyFill="1" applyBorder="1" applyAlignment="1" applyProtection="1">
      <alignment horizontal="right" vertical="center"/>
      <protection locked="0"/>
    </xf>
    <xf numFmtId="9" fontId="46" fillId="0" borderId="3" xfId="17" applyFont="1" applyFill="1" applyBorder="1" applyAlignment="1" applyProtection="1">
      <alignment horizontal="right" vertical="center"/>
      <protection locked="0"/>
    </xf>
    <xf numFmtId="0" fontId="46" fillId="0" borderId="8" xfId="0" applyFont="1" applyBorder="1" applyAlignment="1">
      <alignment horizontal="center"/>
    </xf>
    <xf numFmtId="0" fontId="46" fillId="0" borderId="8" xfId="0" applyFont="1" applyBorder="1" applyAlignment="1">
      <alignment horizontal="right"/>
    </xf>
    <xf numFmtId="0" fontId="46" fillId="0" borderId="5" xfId="0" applyFont="1" applyBorder="1"/>
    <xf numFmtId="0" fontId="46" fillId="0" borderId="6" xfId="0" applyFont="1" applyBorder="1" applyAlignment="1">
      <alignment horizontal="center"/>
    </xf>
    <xf numFmtId="0" fontId="48" fillId="0" borderId="7" xfId="0" applyFont="1" applyBorder="1" applyAlignment="1">
      <alignment horizontal="center"/>
    </xf>
    <xf numFmtId="0" fontId="48" fillId="0" borderId="0" xfId="0" applyFont="1" applyBorder="1" applyAlignment="1">
      <alignment horizontal="right"/>
    </xf>
    <xf numFmtId="166" fontId="48" fillId="0" borderId="0" xfId="0" applyNumberFormat="1" applyFont="1" applyBorder="1" applyAlignment="1">
      <alignment horizontal="right"/>
    </xf>
    <xf numFmtId="166" fontId="18" fillId="3" borderId="0" xfId="0" applyNumberFormat="1" applyFont="1" applyFill="1" applyBorder="1" applyAlignment="1">
      <alignment horizontal="right" vertical="center" wrapText="1"/>
    </xf>
    <xf numFmtId="0" fontId="46" fillId="0" borderId="0" xfId="0" applyFont="1" applyBorder="1"/>
    <xf numFmtId="1" fontId="46" fillId="0" borderId="5" xfId="0" applyNumberFormat="1" applyFont="1" applyBorder="1"/>
    <xf numFmtId="1" fontId="46" fillId="0" borderId="0" xfId="0" applyNumberFormat="1" applyFont="1" applyBorder="1"/>
    <xf numFmtId="0" fontId="46" fillId="0" borderId="0" xfId="0" applyFont="1" applyAlignment="1">
      <alignment horizontal="center" vertical="center"/>
    </xf>
    <xf numFmtId="0" fontId="46" fillId="0" borderId="0" xfId="0" applyFont="1" applyAlignment="1">
      <alignment vertical="center"/>
    </xf>
    <xf numFmtId="0" fontId="46" fillId="0" borderId="0" xfId="0" applyFont="1" applyAlignment="1">
      <alignment horizontal="right" vertical="center"/>
    </xf>
    <xf numFmtId="0" fontId="46" fillId="0" borderId="6" xfId="0" applyFont="1" applyBorder="1" applyAlignment="1">
      <alignment horizontal="right" vertical="center"/>
    </xf>
    <xf numFmtId="0" fontId="23" fillId="3" borderId="0" xfId="0" applyFont="1" applyFill="1" applyAlignment="1">
      <alignment vertical="top" wrapText="1"/>
    </xf>
    <xf numFmtId="0" fontId="29" fillId="3" borderId="0" xfId="0" applyFont="1" applyFill="1" applyAlignment="1">
      <alignment vertical="top" wrapText="1"/>
    </xf>
    <xf numFmtId="1" fontId="29" fillId="3" borderId="0" xfId="0" applyNumberFormat="1" applyFont="1" applyFill="1" applyAlignment="1">
      <alignment vertical="top" wrapText="1"/>
    </xf>
    <xf numFmtId="0" fontId="46" fillId="0" borderId="0" xfId="0" applyFont="1" applyAlignment="1">
      <alignment horizontal="left" indent="1"/>
    </xf>
    <xf numFmtId="0" fontId="46" fillId="0" borderId="0" xfId="0" applyFont="1" applyAlignment="1">
      <alignment horizontal="left" indent="2"/>
    </xf>
    <xf numFmtId="0" fontId="18" fillId="0" borderId="0" xfId="0" applyFont="1" applyFill="1" applyBorder="1" applyAlignment="1">
      <alignment horizontal="left" vertical="center"/>
    </xf>
    <xf numFmtId="0" fontId="8" fillId="3" borderId="0" xfId="0" applyFont="1" applyFill="1" applyBorder="1" applyAlignment="1">
      <alignment horizontal="center" vertical="center" wrapText="1"/>
    </xf>
    <xf numFmtId="3" fontId="46"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0" fontId="48" fillId="0" borderId="7" xfId="0" applyFont="1" applyBorder="1"/>
    <xf numFmtId="0" fontId="48" fillId="0" borderId="7" xfId="0" applyFont="1" applyBorder="1" applyAlignment="1">
      <alignment horizontal="left" indent="2"/>
    </xf>
    <xf numFmtId="172" fontId="22" fillId="3" borderId="8" xfId="3" applyNumberFormat="1" applyFont="1" applyFill="1" applyBorder="1" applyAlignment="1">
      <alignment horizontal="right" vertical="center"/>
    </xf>
    <xf numFmtId="0" fontId="35" fillId="0" borderId="0" xfId="0" applyFont="1" applyBorder="1" applyAlignment="1">
      <alignment vertical="top"/>
    </xf>
    <xf numFmtId="3" fontId="35" fillId="0" borderId="0" xfId="3" applyNumberFormat="1" applyFont="1" applyFill="1" applyBorder="1" applyAlignment="1">
      <alignment horizontal="right" vertical="top" wrapText="1"/>
    </xf>
    <xf numFmtId="0" fontId="35" fillId="0" borderId="10" xfId="0" applyFont="1" applyBorder="1" applyAlignment="1">
      <alignment vertical="top"/>
    </xf>
    <xf numFmtId="0" fontId="22" fillId="3" borderId="10" xfId="0" applyFont="1" applyFill="1" applyBorder="1" applyAlignment="1">
      <alignment horizontal="center" vertical="top" wrapText="1"/>
    </xf>
    <xf numFmtId="3" fontId="35" fillId="0" borderId="10" xfId="3" applyNumberFormat="1" applyFont="1" applyFill="1" applyBorder="1" applyAlignment="1">
      <alignment horizontal="right" vertical="top" wrapText="1"/>
    </xf>
    <xf numFmtId="0" fontId="22" fillId="0" borderId="0" xfId="0" applyFont="1" applyFill="1" applyBorder="1" applyAlignment="1">
      <alignment vertical="top" wrapText="1"/>
    </xf>
    <xf numFmtId="0" fontId="22" fillId="0" borderId="6" xfId="0" applyFont="1" applyFill="1" applyBorder="1" applyAlignment="1">
      <alignment vertical="top" wrapText="1"/>
    </xf>
    <xf numFmtId="0" fontId="22" fillId="0" borderId="6" xfId="0" applyFont="1" applyBorder="1" applyAlignment="1">
      <alignment horizontal="center" vertical="top" wrapText="1"/>
    </xf>
    <xf numFmtId="9" fontId="35" fillId="0" borderId="6" xfId="8" applyFont="1" applyFill="1" applyBorder="1" applyAlignment="1">
      <alignment horizontal="right" vertical="top" wrapText="1"/>
    </xf>
    <xf numFmtId="0" fontId="22" fillId="0" borderId="0" xfId="0" applyFont="1" applyFill="1" applyBorder="1" applyAlignment="1">
      <alignment vertical="top"/>
    </xf>
    <xf numFmtId="0" fontId="22" fillId="0" borderId="6" xfId="0" applyFont="1" applyFill="1" applyBorder="1" applyAlignment="1">
      <alignment vertical="top"/>
    </xf>
    <xf numFmtId="0" fontId="22" fillId="3" borderId="6" xfId="0" applyFont="1" applyFill="1" applyBorder="1" applyAlignment="1">
      <alignment horizontal="center" vertical="top" wrapText="1"/>
    </xf>
    <xf numFmtId="3" fontId="35" fillId="0" borderId="6" xfId="3" applyNumberFormat="1" applyFont="1" applyFill="1" applyBorder="1" applyAlignment="1">
      <alignment horizontal="right" vertical="top" wrapText="1"/>
    </xf>
    <xf numFmtId="166" fontId="35" fillId="0" borderId="6" xfId="0" applyNumberFormat="1" applyFont="1" applyBorder="1" applyAlignment="1">
      <alignment horizontal="right" vertical="top" wrapText="1"/>
    </xf>
    <xf numFmtId="0" fontId="22" fillId="0" borderId="0" xfId="0" applyFont="1" applyBorder="1" applyAlignment="1">
      <alignment horizontal="center" vertical="top" wrapText="1"/>
    </xf>
    <xf numFmtId="0" fontId="39" fillId="0" borderId="11" xfId="0" applyFont="1" applyBorder="1" applyAlignment="1">
      <alignment vertical="top"/>
    </xf>
    <xf numFmtId="0" fontId="36" fillId="0" borderId="11" xfId="0" applyFont="1" applyBorder="1" applyAlignment="1">
      <alignment horizontal="center" vertical="top" wrapText="1"/>
    </xf>
    <xf numFmtId="0" fontId="35" fillId="0" borderId="11" xfId="0" applyFont="1" applyBorder="1" applyAlignment="1">
      <alignment vertical="top"/>
    </xf>
    <xf numFmtId="0" fontId="22" fillId="0" borderId="11" xfId="0" applyFont="1" applyBorder="1" applyAlignment="1">
      <alignment horizontal="center" vertical="top" wrapText="1"/>
    </xf>
    <xf numFmtId="0" fontId="35" fillId="0" borderId="0" xfId="0" applyFont="1" applyBorder="1" applyAlignment="1">
      <alignment horizontal="right" vertical="top" wrapText="1"/>
    </xf>
    <xf numFmtId="1" fontId="22" fillId="3" borderId="0" xfId="0" applyNumberFormat="1" applyFont="1" applyFill="1" applyBorder="1" applyAlignment="1">
      <alignment horizontal="right" vertical="top" wrapText="1"/>
    </xf>
    <xf numFmtId="1" fontId="35" fillId="3" borderId="0" xfId="0" applyNumberFormat="1" applyFont="1" applyFill="1" applyBorder="1" applyAlignment="1">
      <alignment horizontal="right" vertical="top" wrapText="1"/>
    </xf>
    <xf numFmtId="1" fontId="35" fillId="0" borderId="0" xfId="0" applyNumberFormat="1" applyFont="1" applyBorder="1" applyAlignment="1">
      <alignment vertical="top" wrapText="1"/>
    </xf>
    <xf numFmtId="0" fontId="35" fillId="0" borderId="6" xfId="0" applyFont="1" applyBorder="1" applyAlignment="1">
      <alignment horizontal="right" vertical="top" wrapText="1"/>
    </xf>
    <xf numFmtId="1" fontId="22" fillId="3" borderId="6" xfId="0" applyNumberFormat="1" applyFont="1" applyFill="1" applyBorder="1" applyAlignment="1">
      <alignment horizontal="right" vertical="top" wrapText="1"/>
    </xf>
    <xf numFmtId="1" fontId="35" fillId="3" borderId="6" xfId="0" applyNumberFormat="1" applyFont="1" applyFill="1" applyBorder="1" applyAlignment="1">
      <alignment horizontal="right" vertical="top" wrapText="1"/>
    </xf>
    <xf numFmtId="1" fontId="35" fillId="0" borderId="6" xfId="0" applyNumberFormat="1" applyFont="1" applyBorder="1" applyAlignment="1">
      <alignment vertical="top" wrapText="1"/>
    </xf>
    <xf numFmtId="0" fontId="36" fillId="0" borderId="12" xfId="0" applyFont="1" applyFill="1" applyBorder="1" applyAlignment="1">
      <alignment vertical="top"/>
    </xf>
    <xf numFmtId="0" fontId="36" fillId="3" borderId="12" xfId="0" applyFont="1" applyFill="1" applyBorder="1" applyAlignment="1">
      <alignment horizontal="center" vertical="top" wrapText="1"/>
    </xf>
    <xf numFmtId="0" fontId="39" fillId="0" borderId="12" xfId="0" applyFont="1" applyBorder="1" applyAlignment="1">
      <alignment horizontal="right" vertical="top" wrapText="1"/>
    </xf>
    <xf numFmtId="1" fontId="36" fillId="3" borderId="12" xfId="0" applyNumberFormat="1" applyFont="1" applyFill="1" applyBorder="1" applyAlignment="1">
      <alignment horizontal="right" vertical="top" wrapText="1"/>
    </xf>
    <xf numFmtId="1" fontId="39" fillId="0" borderId="12" xfId="0" applyNumberFormat="1" applyFont="1" applyBorder="1" applyAlignment="1">
      <alignment horizontal="right" vertical="top" wrapText="1"/>
    </xf>
    <xf numFmtId="1" fontId="39" fillId="0" borderId="12" xfId="0" applyNumberFormat="1" applyFont="1" applyBorder="1" applyAlignment="1">
      <alignment vertical="top" wrapText="1"/>
    </xf>
    <xf numFmtId="0" fontId="35" fillId="0" borderId="6" xfId="0" applyFont="1" applyFill="1" applyBorder="1" applyAlignment="1">
      <alignment vertical="center"/>
    </xf>
    <xf numFmtId="0" fontId="22" fillId="0" borderId="6" xfId="0" applyFont="1" applyBorder="1" applyAlignment="1">
      <alignment horizontal="center" vertical="center" wrapText="1"/>
    </xf>
    <xf numFmtId="1" fontId="22" fillId="0" borderId="10" xfId="0" applyNumberFormat="1" applyFont="1" applyBorder="1" applyAlignment="1">
      <alignment horizontal="right" vertical="center" wrapText="1"/>
    </xf>
    <xf numFmtId="0" fontId="35" fillId="0" borderId="0" xfId="0" applyFont="1" applyFill="1" applyBorder="1" applyAlignment="1">
      <alignment vertical="top" wrapText="1"/>
    </xf>
    <xf numFmtId="166" fontId="35" fillId="0" borderId="0" xfId="0" applyNumberFormat="1" applyFont="1" applyBorder="1" applyAlignment="1">
      <alignment horizontal="right" vertical="top" wrapText="1"/>
    </xf>
    <xf numFmtId="166" fontId="35" fillId="0" borderId="0" xfId="0" applyNumberFormat="1" applyFont="1" applyBorder="1" applyAlignment="1">
      <alignment vertical="top" wrapText="1"/>
    </xf>
    <xf numFmtId="0" fontId="35" fillId="0" borderId="6" xfId="0" applyFont="1" applyFill="1" applyBorder="1" applyAlignment="1">
      <alignment vertical="top" wrapText="1"/>
    </xf>
    <xf numFmtId="0" fontId="35" fillId="0" borderId="6" xfId="0" applyFont="1" applyFill="1" applyBorder="1" applyAlignment="1">
      <alignment horizontal="center" vertical="top" wrapText="1"/>
    </xf>
    <xf numFmtId="166" fontId="35" fillId="0" borderId="6" xfId="0" applyNumberFormat="1" applyFont="1" applyFill="1" applyBorder="1" applyAlignment="1">
      <alignment vertical="top" wrapText="1"/>
    </xf>
    <xf numFmtId="0" fontId="35" fillId="0" borderId="0" xfId="0" applyFont="1" applyFill="1" applyBorder="1" applyAlignment="1">
      <alignment horizontal="center" vertical="top" wrapText="1"/>
    </xf>
    <xf numFmtId="170" fontId="35" fillId="0" borderId="0" xfId="0" applyNumberFormat="1" applyFont="1" applyBorder="1" applyAlignment="1">
      <alignment horizontal="right" vertical="top" wrapText="1"/>
    </xf>
    <xf numFmtId="170" fontId="35" fillId="0" borderId="6" xfId="0" applyNumberFormat="1" applyFont="1" applyBorder="1" applyAlignment="1">
      <alignment horizontal="right" vertical="top" wrapText="1"/>
    </xf>
    <xf numFmtId="166" fontId="35" fillId="0" borderId="0" xfId="0" applyNumberFormat="1" applyFont="1" applyFill="1" applyBorder="1" applyAlignment="1">
      <alignment horizontal="right" vertical="top" wrapText="1"/>
    </xf>
    <xf numFmtId="0" fontId="22" fillId="3" borderId="6" xfId="0" applyFont="1" applyFill="1" applyBorder="1" applyAlignment="1">
      <alignment vertical="top"/>
    </xf>
    <xf numFmtId="166" fontId="35" fillId="0" borderId="6" xfId="0" applyNumberFormat="1" applyFont="1" applyFill="1" applyBorder="1" applyAlignment="1">
      <alignment horizontal="right" vertical="top" wrapText="1"/>
    </xf>
    <xf numFmtId="0" fontId="22" fillId="3" borderId="0" xfId="0" applyFont="1" applyFill="1" applyBorder="1" applyAlignment="1">
      <alignment vertical="top" wrapText="1"/>
    </xf>
    <xf numFmtId="0" fontId="22" fillId="3" borderId="6" xfId="0" applyFont="1" applyFill="1" applyBorder="1" applyAlignment="1">
      <alignment vertical="top" wrapText="1"/>
    </xf>
    <xf numFmtId="3" fontId="35" fillId="0" borderId="0" xfId="0" applyNumberFormat="1" applyFont="1" applyBorder="1" applyAlignment="1">
      <alignment horizontal="right" vertical="top" wrapText="1"/>
    </xf>
    <xf numFmtId="10" fontId="35" fillId="0" borderId="6" xfId="8" applyNumberFormat="1" applyFont="1" applyBorder="1" applyAlignment="1">
      <alignment horizontal="right" vertical="top" wrapText="1"/>
    </xf>
    <xf numFmtId="0" fontId="35" fillId="0" borderId="0" xfId="0" applyFont="1" applyBorder="1" applyAlignment="1">
      <alignment horizontal="right" vertical="center" wrapText="1"/>
    </xf>
    <xf numFmtId="1" fontId="35" fillId="0" borderId="0" xfId="0" applyNumberFormat="1" applyFont="1" applyBorder="1" applyAlignment="1">
      <alignment horizontal="right" vertical="center" wrapText="1"/>
    </xf>
    <xf numFmtId="0" fontId="35" fillId="0" borderId="6" xfId="0" applyFont="1" applyBorder="1" applyAlignment="1">
      <alignment horizontal="right" vertical="center" wrapText="1"/>
    </xf>
    <xf numFmtId="1" fontId="35" fillId="0" borderId="6" xfId="0" applyNumberFormat="1" applyFont="1" applyBorder="1" applyAlignment="1">
      <alignment horizontal="right" vertical="center" wrapText="1"/>
    </xf>
    <xf numFmtId="0" fontId="28" fillId="0" borderId="1" xfId="0" applyFont="1" applyFill="1" applyBorder="1" applyAlignment="1"/>
    <xf numFmtId="0" fontId="0" fillId="0" borderId="0" xfId="0" applyAlignment="1"/>
    <xf numFmtId="3" fontId="1" fillId="0" borderId="1" xfId="11" applyNumberFormat="1" applyFont="1" applyFill="1" applyBorder="1" applyAlignment="1" applyProtection="1">
      <alignment horizontal="left" vertical="center" wrapText="1"/>
      <protection locked="0"/>
    </xf>
    <xf numFmtId="3" fontId="46" fillId="0" borderId="0" xfId="0" applyNumberFormat="1" applyFont="1" applyBorder="1" applyAlignment="1">
      <alignment horizontal="right"/>
    </xf>
    <xf numFmtId="0" fontId="1" fillId="0" borderId="1" xfId="0" applyFont="1" applyBorder="1"/>
    <xf numFmtId="3" fontId="46" fillId="0" borderId="6" xfId="0" applyNumberFormat="1" applyFont="1" applyBorder="1" applyAlignment="1">
      <alignment horizontal="right"/>
    </xf>
    <xf numFmtId="3" fontId="5" fillId="0" borderId="0" xfId="0" applyNumberFormat="1" applyFont="1" applyBorder="1"/>
    <xf numFmtId="3" fontId="1" fillId="0" borderId="1" xfId="13" applyNumberFormat="1" applyFont="1" applyFill="1" applyBorder="1" applyAlignment="1" applyProtection="1">
      <alignment horizontal="left" vertical="center" wrapText="1"/>
      <protection locked="0"/>
    </xf>
    <xf numFmtId="0" fontId="1" fillId="0" borderId="1" xfId="0" applyFont="1" applyBorder="1" applyAlignment="1">
      <alignment horizontal="left" wrapText="1"/>
    </xf>
    <xf numFmtId="0" fontId="22" fillId="3" borderId="8" xfId="0" applyFont="1" applyFill="1" applyBorder="1" applyAlignment="1">
      <alignment horizontal="center" vertical="center"/>
    </xf>
    <xf numFmtId="0" fontId="29" fillId="0" borderId="0" xfId="0" applyFont="1" applyFill="1"/>
    <xf numFmtId="0" fontId="26" fillId="0" borderId="0" xfId="0" applyFont="1" applyFill="1" applyBorder="1" applyAlignment="1">
      <alignment horizontal="center"/>
    </xf>
    <xf numFmtId="0" fontId="22" fillId="0" borderId="0" xfId="0" applyFont="1" applyFill="1" applyBorder="1" applyAlignment="1">
      <alignment horizontal="left"/>
    </xf>
    <xf numFmtId="0" fontId="35" fillId="0" borderId="0" xfId="0" applyFont="1" applyFill="1" applyBorder="1" applyAlignment="1">
      <alignment horizontal="center"/>
    </xf>
    <xf numFmtId="9" fontId="35" fillId="0" borderId="0" xfId="8" applyFont="1" applyBorder="1" applyAlignment="1">
      <alignment horizontal="right"/>
    </xf>
    <xf numFmtId="0" fontId="35" fillId="0" borderId="6" xfId="0" applyFont="1" applyFill="1" applyBorder="1"/>
    <xf numFmtId="0" fontId="35" fillId="0" borderId="6" xfId="0" applyFont="1" applyFill="1" applyBorder="1" applyAlignment="1">
      <alignment horizontal="center"/>
    </xf>
    <xf numFmtId="9" fontId="35" fillId="0" borderId="6" xfId="8" applyFont="1" applyBorder="1" applyAlignment="1">
      <alignment horizontal="right"/>
    </xf>
    <xf numFmtId="0" fontId="29" fillId="0" borderId="0" xfId="0" applyFont="1" applyFill="1" applyBorder="1" applyAlignment="1">
      <alignment horizontal="center"/>
    </xf>
    <xf numFmtId="0" fontId="29" fillId="0" borderId="0" xfId="0" applyFont="1" applyBorder="1" applyAlignment="1">
      <alignment horizontal="right"/>
    </xf>
    <xf numFmtId="0" fontId="30" fillId="0" borderId="0" xfId="0" applyFont="1" applyFill="1" applyBorder="1" applyAlignment="1">
      <alignment horizontal="center"/>
    </xf>
    <xf numFmtId="0" fontId="29" fillId="0" borderId="0" xfId="0" applyFont="1" applyFill="1" applyAlignment="1">
      <alignment shrinkToFit="1"/>
    </xf>
    <xf numFmtId="0" fontId="29" fillId="0" borderId="0" xfId="0" applyFont="1" applyAlignment="1">
      <alignment shrinkToFit="1"/>
    </xf>
    <xf numFmtId="0" fontId="35" fillId="0" borderId="0" xfId="0" applyFont="1" applyFill="1" applyBorder="1" applyAlignment="1">
      <alignment shrinkToFit="1"/>
    </xf>
    <xf numFmtId="0" fontId="29" fillId="0" borderId="0" xfId="0" applyFont="1" applyFill="1" applyBorder="1" applyAlignment="1">
      <alignment horizontal="center" shrinkToFit="1"/>
    </xf>
    <xf numFmtId="9" fontId="35" fillId="0" borderId="0" xfId="8" applyFont="1" applyBorder="1" applyAlignment="1">
      <alignment horizontal="right" shrinkToFit="1"/>
    </xf>
    <xf numFmtId="0" fontId="35" fillId="0" borderId="6" xfId="0" applyFont="1" applyFill="1" applyBorder="1" applyAlignment="1">
      <alignment shrinkToFit="1"/>
    </xf>
    <xf numFmtId="0" fontId="29" fillId="0" borderId="6" xfId="0" applyFont="1" applyFill="1" applyBorder="1" applyAlignment="1">
      <alignment horizontal="center" shrinkToFit="1"/>
    </xf>
    <xf numFmtId="9" fontId="35" fillId="0" borderId="6" xfId="8" applyFont="1" applyFill="1" applyBorder="1" applyAlignment="1">
      <alignment horizontal="right" shrinkToFit="1"/>
    </xf>
    <xf numFmtId="0" fontId="29" fillId="0" borderId="0" xfId="0" applyFont="1" applyAlignment="1">
      <alignment wrapText="1"/>
    </xf>
    <xf numFmtId="9" fontId="29" fillId="0" borderId="0" xfId="0" applyNumberFormat="1" applyFont="1" applyBorder="1" applyAlignment="1">
      <alignment horizontal="right"/>
    </xf>
    <xf numFmtId="0" fontId="35" fillId="0" borderId="0" xfId="0" applyFont="1" applyFill="1" applyBorder="1"/>
    <xf numFmtId="3" fontId="22" fillId="0" borderId="0" xfId="0" applyNumberFormat="1" applyFont="1" applyAlignment="1">
      <alignment horizontal="right" vertical="center" wrapText="1"/>
    </xf>
    <xf numFmtId="0" fontId="35" fillId="0" borderId="0" xfId="0" applyFont="1" applyFill="1" applyBorder="1" applyAlignment="1">
      <alignment horizontal="left" indent="2"/>
    </xf>
    <xf numFmtId="0" fontId="35" fillId="0" borderId="0" xfId="0" applyFont="1" applyBorder="1" applyAlignment="1">
      <alignment horizontal="right"/>
    </xf>
    <xf numFmtId="0" fontId="35" fillId="0" borderId="6" xfId="0" applyFont="1" applyFill="1" applyBorder="1" applyAlignment="1">
      <alignment horizontal="left" indent="2"/>
    </xf>
    <xf numFmtId="0" fontId="35" fillId="0" borderId="6" xfId="0" applyFont="1" applyFill="1" applyBorder="1" applyAlignment="1">
      <alignment horizontal="right"/>
    </xf>
    <xf numFmtId="9" fontId="35" fillId="0" borderId="6" xfId="0" applyNumberFormat="1" applyFont="1" applyFill="1" applyBorder="1" applyAlignment="1">
      <alignment horizontal="right"/>
    </xf>
    <xf numFmtId="9" fontId="35" fillId="0" borderId="6" xfId="8" applyFont="1" applyFill="1" applyBorder="1" applyAlignment="1">
      <alignment horizontal="right"/>
    </xf>
    <xf numFmtId="0" fontId="29" fillId="0" borderId="0" xfId="0" applyFont="1" applyFill="1" applyBorder="1" applyAlignment="1">
      <alignment horizontal="left" indent="1"/>
    </xf>
    <xf numFmtId="0" fontId="35" fillId="0" borderId="14" xfId="0" applyFont="1" applyFill="1" applyBorder="1" applyAlignment="1">
      <alignment vertical="top" wrapText="1"/>
    </xf>
    <xf numFmtId="0" fontId="35" fillId="0" borderId="0" xfId="0" applyFont="1" applyFill="1" applyBorder="1" applyAlignment="1">
      <alignment horizontal="left" vertical="top" wrapText="1" indent="2"/>
    </xf>
    <xf numFmtId="9" fontId="35" fillId="0" borderId="0" xfId="0" applyNumberFormat="1" applyFont="1" applyBorder="1" applyAlignment="1">
      <alignment horizontal="right"/>
    </xf>
    <xf numFmtId="9" fontId="35" fillId="0" borderId="0" xfId="0" applyNumberFormat="1" applyFont="1" applyFill="1" applyBorder="1" applyAlignment="1">
      <alignment horizontal="right"/>
    </xf>
    <xf numFmtId="0" fontId="35" fillId="0" borderId="6" xfId="0" applyFont="1" applyBorder="1" applyAlignment="1">
      <alignment horizontal="right"/>
    </xf>
    <xf numFmtId="9" fontId="35" fillId="0" borderId="6" xfId="0" applyNumberFormat="1" applyFont="1" applyBorder="1" applyAlignment="1">
      <alignment horizontal="right"/>
    </xf>
    <xf numFmtId="0" fontId="35" fillId="0" borderId="0" xfId="0" applyFont="1" applyFill="1" applyBorder="1" applyAlignment="1">
      <alignment vertical="center" wrapText="1"/>
    </xf>
    <xf numFmtId="0" fontId="35" fillId="0" borderId="0" xfId="0" applyFont="1"/>
    <xf numFmtId="0" fontId="35" fillId="0" borderId="0" xfId="0" applyFont="1" applyAlignment="1">
      <alignment horizontal="right"/>
    </xf>
    <xf numFmtId="0" fontId="35" fillId="0" borderId="6" xfId="0" applyFont="1" applyFill="1" applyBorder="1" applyAlignment="1">
      <alignment horizontal="left" vertical="top" wrapText="1" indent="2"/>
    </xf>
    <xf numFmtId="1" fontId="35" fillId="0" borderId="6" xfId="0" applyNumberFormat="1" applyFont="1" applyBorder="1" applyAlignment="1">
      <alignment horizontal="right"/>
    </xf>
    <xf numFmtId="0" fontId="29" fillId="0" borderId="0" xfId="0" applyFont="1" applyFill="1" applyBorder="1" applyAlignment="1">
      <alignment horizontal="center" vertical="top" wrapText="1"/>
    </xf>
    <xf numFmtId="0" fontId="35" fillId="0" borderId="0" xfId="0" applyFont="1" applyFill="1" applyBorder="1" applyAlignment="1"/>
    <xf numFmtId="0" fontId="35" fillId="0" borderId="0" xfId="0" applyFont="1" applyFill="1" applyBorder="1" applyAlignment="1">
      <alignment horizontal="right"/>
    </xf>
    <xf numFmtId="0" fontId="35" fillId="0" borderId="0" xfId="0" applyFont="1" applyFill="1" applyBorder="1" applyAlignment="1">
      <alignment horizontal="left"/>
    </xf>
    <xf numFmtId="0" fontId="22" fillId="0" borderId="0" xfId="0" applyFont="1" applyBorder="1" applyAlignment="1">
      <alignment horizontal="center"/>
    </xf>
    <xf numFmtId="0" fontId="35" fillId="0" borderId="6" xfId="0" applyFont="1" applyFill="1" applyBorder="1" applyAlignment="1">
      <alignment horizontal="left"/>
    </xf>
    <xf numFmtId="0" fontId="22" fillId="0" borderId="6" xfId="0" applyFont="1" applyBorder="1" applyAlignment="1">
      <alignment horizontal="center"/>
    </xf>
    <xf numFmtId="0" fontId="32" fillId="0" borderId="0" xfId="0" applyFont="1" applyFill="1" applyBorder="1" applyAlignment="1"/>
    <xf numFmtId="0" fontId="29" fillId="0" borderId="0" xfId="0" applyFont="1" applyFill="1" applyBorder="1" applyAlignment="1">
      <alignment horizontal="left"/>
    </xf>
    <xf numFmtId="1" fontId="29" fillId="0" borderId="0" xfId="0" applyNumberFormat="1" applyFont="1" applyBorder="1" applyAlignment="1">
      <alignment horizontal="right"/>
    </xf>
    <xf numFmtId="0" fontId="26" fillId="0" borderId="0" xfId="0" applyFont="1" applyFill="1" applyBorder="1" applyAlignment="1"/>
    <xf numFmtId="0" fontId="35" fillId="0" borderId="0" xfId="0" applyNumberFormat="1" applyFont="1" applyAlignment="1">
      <alignment horizontal="left" vertical="top" wrapText="1"/>
    </xf>
    <xf numFmtId="0" fontId="35" fillId="0" borderId="0" xfId="0" applyFont="1" applyBorder="1"/>
    <xf numFmtId="0" fontId="35" fillId="0" borderId="6" xfId="0" applyNumberFormat="1" applyFont="1" applyBorder="1" applyAlignment="1">
      <alignment horizontal="left" vertical="top" wrapText="1"/>
    </xf>
    <xf numFmtId="0" fontId="35" fillId="0" borderId="6" xfId="0" applyFont="1" applyBorder="1" applyAlignment="1">
      <alignment horizontal="center" vertical="center"/>
    </xf>
    <xf numFmtId="0" fontId="29" fillId="0" borderId="0" xfId="0" applyNumberFormat="1" applyFont="1" applyBorder="1" applyAlignment="1">
      <alignment horizontal="left" vertical="top" wrapText="1"/>
    </xf>
    <xf numFmtId="0" fontId="29" fillId="0" borderId="0" xfId="0" applyFont="1" applyBorder="1" applyAlignment="1">
      <alignment horizontal="center" vertical="center"/>
    </xf>
    <xf numFmtId="0" fontId="50" fillId="3" borderId="6" xfId="0" applyFont="1" applyFill="1" applyBorder="1" applyAlignment="1">
      <alignment vertical="top"/>
    </xf>
    <xf numFmtId="0" fontId="39" fillId="0" borderId="13" xfId="0" applyFont="1" applyFill="1" applyBorder="1"/>
    <xf numFmtId="0" fontId="22" fillId="0" borderId="13" xfId="0" applyFont="1" applyBorder="1" applyAlignment="1">
      <alignment horizontal="center"/>
    </xf>
    <xf numFmtId="0" fontId="39" fillId="0" borderId="10" xfId="0" applyFont="1" applyFill="1" applyBorder="1"/>
    <xf numFmtId="0" fontId="39" fillId="0" borderId="10" xfId="0" applyFont="1" applyFill="1" applyBorder="1" applyAlignment="1">
      <alignment horizontal="center"/>
    </xf>
    <xf numFmtId="10" fontId="39" fillId="0" borderId="6" xfId="8" applyNumberFormat="1" applyFont="1" applyFill="1" applyBorder="1" applyAlignment="1">
      <alignment horizontal="right" vertical="top" wrapText="1"/>
    </xf>
    <xf numFmtId="0" fontId="26" fillId="0" borderId="0" xfId="0" applyFont="1" applyFill="1" applyBorder="1" applyAlignment="1">
      <alignment horizontal="left"/>
    </xf>
    <xf numFmtId="0" fontId="35" fillId="0" borderId="3" xfId="0" applyFont="1" applyFill="1" applyBorder="1" applyAlignment="1">
      <alignment vertical="top" wrapText="1"/>
    </xf>
    <xf numFmtId="0" fontId="22" fillId="0" borderId="3" xfId="0" applyFont="1" applyBorder="1" applyAlignment="1">
      <alignment horizontal="center"/>
    </xf>
    <xf numFmtId="0" fontId="38" fillId="3" borderId="6" xfId="0" applyFont="1" applyFill="1" applyBorder="1" applyAlignment="1">
      <alignment horizontal="left" vertical="top"/>
    </xf>
    <xf numFmtId="0" fontId="51" fillId="0" borderId="0" xfId="0" applyFont="1" applyFill="1" applyBorder="1" applyAlignment="1">
      <alignment vertical="top"/>
    </xf>
    <xf numFmtId="0" fontId="51" fillId="0" borderId="0" xfId="0" applyFont="1" applyAlignment="1">
      <alignment vertical="top"/>
    </xf>
    <xf numFmtId="9" fontId="35" fillId="0" borderId="0" xfId="0" applyNumberFormat="1" applyFont="1" applyAlignment="1">
      <alignment horizontal="right"/>
    </xf>
    <xf numFmtId="9" fontId="35" fillId="0" borderId="0" xfId="8" applyFont="1" applyAlignment="1">
      <alignment horizontal="right"/>
    </xf>
    <xf numFmtId="0" fontId="35" fillId="0" borderId="7" xfId="0" applyFont="1" applyFill="1" applyBorder="1" applyAlignment="1">
      <alignment horizontal="right" vertical="center"/>
    </xf>
    <xf numFmtId="0" fontId="35" fillId="0" borderId="7" xfId="0" applyFont="1" applyBorder="1" applyAlignment="1">
      <alignment horizontal="right" vertical="center"/>
    </xf>
    <xf numFmtId="9" fontId="35" fillId="0" borderId="6" xfId="0" applyNumberFormat="1" applyFont="1" applyFill="1" applyBorder="1" applyAlignment="1">
      <alignment horizontal="right" vertical="center"/>
    </xf>
    <xf numFmtId="3" fontId="35" fillId="0" borderId="7" xfId="0" applyNumberFormat="1" applyFont="1" applyBorder="1" applyAlignment="1">
      <alignment horizontal="right" vertical="center"/>
    </xf>
    <xf numFmtId="0" fontId="35" fillId="0" borderId="0" xfId="0" applyFont="1" applyFill="1" applyBorder="1" applyAlignment="1">
      <alignment horizontal="right" vertical="center"/>
    </xf>
    <xf numFmtId="0" fontId="35" fillId="0" borderId="0" xfId="0" applyFont="1" applyBorder="1" applyAlignment="1">
      <alignment horizontal="right" vertical="center"/>
    </xf>
    <xf numFmtId="0" fontId="35" fillId="0" borderId="3" xfId="0" applyFont="1" applyFill="1" applyBorder="1" applyAlignment="1">
      <alignment horizontal="right" vertical="center"/>
    </xf>
    <xf numFmtId="0" fontId="35" fillId="0" borderId="3" xfId="0" applyFont="1" applyBorder="1" applyAlignment="1">
      <alignment horizontal="right" vertical="center"/>
    </xf>
    <xf numFmtId="0" fontId="12" fillId="0" borderId="0" xfId="19" applyAlignment="1">
      <alignment vertical="top"/>
    </xf>
    <xf numFmtId="0" fontId="0" fillId="0" borderId="1" xfId="0" applyBorder="1" applyAlignment="1">
      <alignment wrapText="1"/>
    </xf>
    <xf numFmtId="0" fontId="1" fillId="0" borderId="1" xfId="0" applyFont="1" applyFill="1" applyBorder="1" applyAlignment="1">
      <alignment horizontal="left" wrapText="1"/>
    </xf>
    <xf numFmtId="0" fontId="1" fillId="0" borderId="1" xfId="0" applyFont="1" applyBorder="1" applyAlignment="1">
      <alignment horizontal="left" indent="2"/>
    </xf>
    <xf numFmtId="0" fontId="1" fillId="0" borderId="1" xfId="0" applyFont="1" applyBorder="1" applyAlignment="1">
      <alignment horizontal="left" indent="1"/>
    </xf>
    <xf numFmtId="0" fontId="19" fillId="3" borderId="0" xfId="0" applyFont="1" applyFill="1" applyBorder="1" applyAlignment="1">
      <alignment vertical="top"/>
    </xf>
    <xf numFmtId="0" fontId="35" fillId="3" borderId="0" xfId="0" applyFont="1" applyFill="1" applyBorder="1" applyAlignment="1">
      <alignment vertical="top" wrapText="1"/>
    </xf>
    <xf numFmtId="0" fontId="35" fillId="3" borderId="0" xfId="0" applyFont="1" applyFill="1" applyBorder="1" applyAlignment="1">
      <alignment vertical="center" wrapText="1"/>
    </xf>
    <xf numFmtId="0" fontId="52" fillId="3" borderId="0" xfId="0" applyFont="1" applyFill="1" applyBorder="1" applyAlignment="1">
      <alignment vertical="top" wrapText="1"/>
    </xf>
    <xf numFmtId="0" fontId="19" fillId="3" borderId="17" xfId="0" applyFont="1" applyFill="1" applyBorder="1" applyAlignment="1">
      <alignment vertical="top"/>
    </xf>
    <xf numFmtId="0" fontId="11" fillId="3" borderId="4" xfId="0" applyFont="1" applyFill="1" applyBorder="1" applyAlignment="1">
      <alignment vertical="top"/>
    </xf>
    <xf numFmtId="0" fontId="10" fillId="3" borderId="4" xfId="0" applyFont="1" applyFill="1" applyBorder="1" applyAlignment="1">
      <alignment vertical="top"/>
    </xf>
    <xf numFmtId="0" fontId="11" fillId="3" borderId="4" xfId="0" applyFont="1" applyFill="1" applyBorder="1" applyAlignment="1">
      <alignment vertical="top" wrapText="1"/>
    </xf>
    <xf numFmtId="0" fontId="11" fillId="3" borderId="4" xfId="0" applyFont="1" applyFill="1" applyBorder="1"/>
    <xf numFmtId="0" fontId="10" fillId="3" borderId="4" xfId="0" applyFont="1" applyFill="1" applyBorder="1"/>
    <xf numFmtId="0" fontId="0" fillId="0" borderId="4" xfId="0" applyBorder="1"/>
    <xf numFmtId="0" fontId="53" fillId="3" borderId="0" xfId="19" applyFont="1" applyFill="1" applyBorder="1" applyAlignment="1">
      <alignment vertical="top" wrapText="1"/>
    </xf>
    <xf numFmtId="0" fontId="36" fillId="3" borderId="0" xfId="0" applyFont="1" applyFill="1" applyBorder="1" applyAlignment="1">
      <alignment vertical="center"/>
    </xf>
    <xf numFmtId="0" fontId="39" fillId="3" borderId="0" xfId="0" applyFont="1" applyFill="1" applyBorder="1" applyAlignment="1">
      <alignment vertical="top" wrapText="1"/>
    </xf>
    <xf numFmtId="0" fontId="11" fillId="3" borderId="18" xfId="0" applyFont="1" applyFill="1" applyBorder="1" applyAlignment="1">
      <alignment vertical="top" wrapText="1"/>
    </xf>
    <xf numFmtId="0" fontId="10" fillId="3" borderId="18" xfId="0" applyFont="1" applyFill="1" applyBorder="1" applyAlignment="1">
      <alignment vertical="top"/>
    </xf>
    <xf numFmtId="0" fontId="22" fillId="0" borderId="14" xfId="0" applyFont="1" applyBorder="1" applyAlignment="1">
      <alignment horizontal="center"/>
    </xf>
    <xf numFmtId="0" fontId="35" fillId="0" borderId="14" xfId="0" applyFont="1" applyFill="1" applyBorder="1" applyAlignment="1">
      <alignment horizontal="right"/>
    </xf>
    <xf numFmtId="0" fontId="35" fillId="0" borderId="14" xfId="0" applyFont="1" applyBorder="1" applyAlignment="1">
      <alignment horizontal="right"/>
    </xf>
    <xf numFmtId="0" fontId="29" fillId="0" borderId="6" xfId="0" applyFont="1" applyBorder="1"/>
    <xf numFmtId="9" fontId="35" fillId="0" borderId="6" xfId="0" applyNumberFormat="1" applyFont="1" applyBorder="1"/>
    <xf numFmtId="0" fontId="1" fillId="0" borderId="1" xfId="0" applyFont="1" applyBorder="1" applyAlignment="1"/>
    <xf numFmtId="1" fontId="35" fillId="0" borderId="0" xfId="0" applyNumberFormat="1" applyFont="1" applyBorder="1" applyAlignment="1">
      <alignment horizontal="right"/>
    </xf>
    <xf numFmtId="0" fontId="0" fillId="0" borderId="0" xfId="0" applyFill="1"/>
    <xf numFmtId="0" fontId="3" fillId="2"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35" fillId="0" borderId="0" xfId="0" applyFont="1" applyFill="1" applyBorder="1" applyAlignment="1">
      <alignment horizontal="left" wrapText="1"/>
    </xf>
    <xf numFmtId="0" fontId="35" fillId="0" borderId="0" xfId="0" applyFont="1" applyFill="1" applyBorder="1" applyAlignment="1">
      <alignment wrapText="1"/>
    </xf>
    <xf numFmtId="2" fontId="35" fillId="0" borderId="0" xfId="0" applyNumberFormat="1" applyFont="1" applyFill="1" applyBorder="1" applyAlignment="1">
      <alignment horizontal="left" wrapText="1" indent="2"/>
    </xf>
    <xf numFmtId="0" fontId="39" fillId="3" borderId="21" xfId="0" applyFont="1" applyFill="1" applyBorder="1" applyAlignment="1">
      <alignment vertical="top" wrapText="1"/>
    </xf>
    <xf numFmtId="0" fontId="39" fillId="3" borderId="0" xfId="0" applyFont="1" applyFill="1" applyBorder="1" applyAlignment="1">
      <alignment vertical="center" wrapText="1"/>
    </xf>
    <xf numFmtId="0" fontId="54" fillId="3" borderId="0" xfId="19" applyFont="1" applyFill="1" applyBorder="1" applyAlignment="1">
      <alignment vertical="top" wrapText="1"/>
    </xf>
    <xf numFmtId="0" fontId="54" fillId="3" borderId="0" xfId="19" applyFont="1" applyFill="1" applyBorder="1" applyAlignment="1">
      <alignment vertical="center" wrapText="1"/>
    </xf>
    <xf numFmtId="0" fontId="55" fillId="3" borderId="0" xfId="0" applyFont="1" applyFill="1" applyBorder="1" applyAlignment="1">
      <alignment vertical="top"/>
    </xf>
    <xf numFmtId="0" fontId="55" fillId="3" borderId="17" xfId="0" applyFont="1" applyFill="1" applyBorder="1" applyAlignment="1">
      <alignment vertical="top"/>
    </xf>
    <xf numFmtId="0" fontId="39" fillId="3" borderId="21" xfId="0" applyFont="1" applyFill="1" applyBorder="1" applyAlignment="1">
      <alignment horizontal="left" vertical="top" wrapText="1"/>
    </xf>
    <xf numFmtId="0" fontId="39" fillId="3" borderId="22" xfId="0" applyFont="1" applyFill="1" applyBorder="1" applyAlignment="1">
      <alignment horizontal="left" vertical="top" wrapText="1"/>
    </xf>
    <xf numFmtId="0" fontId="36" fillId="3" borderId="19" xfId="0" applyFont="1" applyFill="1" applyBorder="1" applyAlignment="1">
      <alignment horizontal="left" vertical="top"/>
    </xf>
    <xf numFmtId="0" fontId="36" fillId="3" borderId="20" xfId="0" applyFont="1" applyFill="1" applyBorder="1" applyAlignment="1">
      <alignment horizontal="left" vertical="top"/>
    </xf>
    <xf numFmtId="0" fontId="35" fillId="0" borderId="0" xfId="19" applyFont="1" applyAlignment="1">
      <alignment vertical="top"/>
    </xf>
    <xf numFmtId="0" fontId="57" fillId="0" borderId="0" xfId="20" applyFont="1" applyAlignment="1">
      <alignment vertical="top"/>
    </xf>
    <xf numFmtId="0" fontId="36" fillId="3" borderId="0" xfId="0" applyFont="1" applyFill="1" applyBorder="1" applyAlignment="1">
      <alignment vertical="top"/>
    </xf>
    <xf numFmtId="3" fontId="39" fillId="3" borderId="0" xfId="0" applyNumberFormat="1" applyFont="1" applyFill="1" applyBorder="1" applyAlignment="1">
      <alignment horizontal="center" vertical="top" wrapText="1"/>
    </xf>
    <xf numFmtId="3" fontId="39" fillId="3" borderId="0" xfId="0" applyNumberFormat="1" applyFont="1" applyFill="1" applyBorder="1" applyAlignment="1">
      <alignment horizontal="right" vertical="top" wrapText="1"/>
    </xf>
    <xf numFmtId="3" fontId="29" fillId="0" borderId="0" xfId="0" applyNumberFormat="1" applyFont="1"/>
    <xf numFmtId="10" fontId="29" fillId="0" borderId="0" xfId="0" applyNumberFormat="1" applyFont="1"/>
    <xf numFmtId="10" fontId="29" fillId="0" borderId="0" xfId="8" applyNumberFormat="1" applyFont="1"/>
    <xf numFmtId="0" fontId="1" fillId="0" borderId="1" xfId="0" applyFont="1" applyFill="1" applyBorder="1" applyAlignment="1">
      <alignment horizontal="left" vertical="top" wrapText="1"/>
    </xf>
    <xf numFmtId="9" fontId="0" fillId="0" borderId="0" xfId="0" applyNumberFormat="1"/>
    <xf numFmtId="9" fontId="8" fillId="0" borderId="0" xfId="8" applyNumberFormat="1" applyFont="1" applyAlignment="1">
      <alignment horizontal="right" vertical="center" wrapText="1"/>
    </xf>
    <xf numFmtId="9" fontId="8" fillId="3" borderId="0" xfId="8" applyNumberFormat="1" applyFont="1" applyFill="1" applyBorder="1" applyAlignment="1">
      <alignment horizontal="right" vertical="center" wrapText="1"/>
    </xf>
    <xf numFmtId="9" fontId="46" fillId="0" borderId="0" xfId="8" applyNumberFormat="1" applyFont="1" applyAlignment="1">
      <alignment horizontal="right"/>
    </xf>
    <xf numFmtId="9" fontId="46" fillId="0" borderId="0" xfId="8" applyNumberFormat="1" applyFont="1"/>
    <xf numFmtId="9" fontId="8" fillId="0" borderId="0" xfId="8" applyNumberFormat="1" applyFont="1" applyFill="1" applyBorder="1" applyAlignment="1">
      <alignment horizontal="right" vertical="center" wrapText="1"/>
    </xf>
    <xf numFmtId="9" fontId="8" fillId="3" borderId="6" xfId="8" applyNumberFormat="1" applyFont="1" applyFill="1" applyBorder="1" applyAlignment="1">
      <alignment horizontal="right" vertical="center" wrapText="1"/>
    </xf>
    <xf numFmtId="9" fontId="46" fillId="0" borderId="3" xfId="8" applyNumberFormat="1" applyFont="1" applyBorder="1" applyAlignment="1">
      <alignment horizontal="right"/>
    </xf>
    <xf numFmtId="9" fontId="18" fillId="3" borderId="7" xfId="8" applyNumberFormat="1" applyFont="1" applyFill="1" applyBorder="1" applyAlignment="1">
      <alignment horizontal="right" vertical="center" wrapText="1"/>
    </xf>
    <xf numFmtId="9" fontId="48" fillId="0" borderId="8" xfId="8" applyNumberFormat="1" applyFont="1" applyBorder="1" applyAlignment="1">
      <alignment horizontal="right"/>
    </xf>
    <xf numFmtId="9" fontId="48" fillId="0" borderId="7" xfId="8" applyNumberFormat="1" applyFont="1" applyBorder="1" applyAlignment="1">
      <alignment horizontal="right"/>
    </xf>
    <xf numFmtId="0" fontId="46" fillId="0" borderId="0" xfId="0" applyFont="1" applyFill="1" applyBorder="1" applyAlignment="1">
      <alignment vertical="center" wrapText="1"/>
    </xf>
    <xf numFmtId="0" fontId="46" fillId="0" borderId="0" xfId="0" applyFont="1" applyFill="1" applyBorder="1" applyAlignment="1">
      <alignment vertical="center"/>
    </xf>
    <xf numFmtId="3" fontId="8" fillId="0" borderId="0" xfId="0" applyNumberFormat="1" applyFont="1" applyAlignment="1">
      <alignment vertical="center" wrapText="1"/>
    </xf>
    <xf numFmtId="0" fontId="46" fillId="0" borderId="0" xfId="0" applyNumberFormat="1" applyFont="1" applyAlignment="1">
      <alignment vertical="center" wrapText="1"/>
    </xf>
    <xf numFmtId="0" fontId="8" fillId="0" borderId="0" xfId="0" applyFont="1" applyBorder="1" applyAlignment="1">
      <alignment vertical="center"/>
    </xf>
    <xf numFmtId="0" fontId="46" fillId="0" borderId="6" xfId="0" applyNumberFormat="1" applyFont="1" applyBorder="1" applyAlignment="1">
      <alignment vertical="center" wrapText="1"/>
    </xf>
    <xf numFmtId="0" fontId="8" fillId="0" borderId="6" xfId="0" applyFont="1" applyBorder="1" applyAlignment="1">
      <alignment vertical="center"/>
    </xf>
    <xf numFmtId="0" fontId="46" fillId="0" borderId="6" xfId="0" applyFont="1" applyBorder="1" applyAlignment="1">
      <alignment vertical="center"/>
    </xf>
  </cellXfs>
  <cellStyles count="21">
    <cellStyle name="C01_Page_head" xfId="2"/>
    <cellStyle name="Comma 2" xfId="14"/>
    <cellStyle name="Hyperlink" xfId="19"/>
    <cellStyle name="Normal 2" xfId="9"/>
    <cellStyle name="Normal 2 2 2" xfId="1"/>
    <cellStyle name="Normal 3" xfId="10"/>
    <cellStyle name="Normal 4" xfId="12"/>
    <cellStyle name="Normal 6" xfId="13"/>
    <cellStyle name="Normal 7" xfId="11"/>
    <cellStyle name="Percent 5" xfId="17"/>
    <cellStyle name="Гиперссылка" xfId="20" builtinId="8"/>
    <cellStyle name="Денежный 2" xfId="5"/>
    <cellStyle name="Обычный" xfId="0" builtinId="0"/>
    <cellStyle name="Обычный 15" xfId="15"/>
    <cellStyle name="Обычный 2" xfId="4"/>
    <cellStyle name="Обычный 2 10" xfId="16"/>
    <cellStyle name="Процентный" xfId="8" builtinId="5"/>
    <cellStyle name="Процентный 2" xfId="6"/>
    <cellStyle name="Процентный 24 2" xfId="18"/>
    <cellStyle name="Финансовый" xfId="3" builtinId="3"/>
    <cellStyle name="Финансовый 2" xfId="7"/>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E8800E"/>
      <color rgb="FFEAAD00"/>
      <color rgb="FF4B9EAF"/>
      <color rgb="FFB2AA40"/>
      <color rgb="FFC5C539"/>
      <color rgb="FFB48500"/>
      <color rgb="FF8EE0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Waste Intensity</a:t>
            </a:r>
            <a:r>
              <a:rPr lang="ru-RU" sz="1400"/>
              <a:t>, </a:t>
            </a:r>
            <a:r>
              <a:rPr lang="en-US" sz="1400"/>
              <a:t>tonnes</a:t>
            </a:r>
            <a:r>
              <a:rPr lang="ru-RU" sz="1400"/>
              <a:t> </a:t>
            </a:r>
            <a:r>
              <a:rPr lang="en-US" sz="1400"/>
              <a:t>per t of ore mined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Environment!$C$50</c:f>
              <c:strCache>
                <c:ptCount val="1"/>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Environment!$D$4:$H$4</c:f>
              <c:numCache>
                <c:formatCode>General</c:formatCode>
                <c:ptCount val="5"/>
                <c:pt idx="0">
                  <c:v>2014</c:v>
                </c:pt>
                <c:pt idx="1">
                  <c:v>2015</c:v>
                </c:pt>
                <c:pt idx="2">
                  <c:v>2016</c:v>
                </c:pt>
                <c:pt idx="3">
                  <c:v>2017</c:v>
                </c:pt>
                <c:pt idx="4">
                  <c:v>2018</c:v>
                </c:pt>
              </c:numCache>
            </c:numRef>
          </c:cat>
          <c:val>
            <c:numRef>
              <c:f>Environment!$D$50:$H$50</c:f>
              <c:numCache>
                <c:formatCode>0.0</c:formatCode>
                <c:ptCount val="5"/>
                <c:pt idx="0">
                  <c:v>5.79</c:v>
                </c:pt>
                <c:pt idx="1">
                  <c:v>5.51</c:v>
                </c:pt>
                <c:pt idx="2">
                  <c:v>5.53</c:v>
                </c:pt>
                <c:pt idx="3">
                  <c:v>10.19</c:v>
                </c:pt>
                <c:pt idx="4">
                  <c:v>9.9600000000000009</c:v>
                </c:pt>
              </c:numCache>
            </c:numRef>
          </c:val>
          <c:extLst>
            <c:ext xmlns:c16="http://schemas.microsoft.com/office/drawing/2014/chart" uri="{C3380CC4-5D6E-409C-BE32-E72D297353CC}">
              <c16:uniqueId val="{00000000-23FD-4F31-973D-375005AE43FB}"/>
            </c:ext>
          </c:extLst>
        </c:ser>
        <c:dLbls>
          <c:showLegendKey val="0"/>
          <c:showVal val="0"/>
          <c:showCatName val="0"/>
          <c:showSerName val="0"/>
          <c:showPercent val="0"/>
          <c:showBubbleSize val="0"/>
        </c:dLbls>
        <c:gapWidth val="219"/>
        <c:overlap val="-27"/>
        <c:axId val="672132664"/>
        <c:axId val="672135408"/>
        <c:extLst>
          <c:ext xmlns:c15="http://schemas.microsoft.com/office/drawing/2012/chart" uri="{02D57815-91ED-43cb-92C2-25804820EDAC}">
            <c15:filteredBarSeries>
              <c15:ser>
                <c:idx val="0"/>
                <c:order val="0"/>
                <c:tx>
                  <c:strRef>
                    <c:extLst>
                      <c:ext uri="{02D57815-91ED-43cb-92C2-25804820EDAC}">
                        <c15:formulaRef>
                          <c15:sqref>Environment!$C$49</c15:sqref>
                        </c15:formulaRef>
                      </c:ext>
                    </c:extLst>
                    <c:strCache>
                      <c:ptCount val="1"/>
                    </c:strCache>
                  </c:strRef>
                </c:tx>
                <c:spPr>
                  <a:solidFill>
                    <a:schemeClr val="accent1"/>
                  </a:solidFill>
                  <a:ln>
                    <a:noFill/>
                  </a:ln>
                  <a:effectLst/>
                </c:spPr>
                <c:invertIfNegative val="0"/>
                <c:cat>
                  <c:numRef>
                    <c:extLst>
                      <c:ext uri="{02D57815-91ED-43cb-92C2-25804820EDAC}">
                        <c15:formulaRef>
                          <c15:sqref>Environment!$D$4:$H$4</c15:sqref>
                        </c15:formulaRef>
                      </c:ext>
                    </c:extLst>
                    <c:numCache>
                      <c:formatCode>General</c:formatCode>
                      <c:ptCount val="5"/>
                      <c:pt idx="0">
                        <c:v>2014</c:v>
                      </c:pt>
                      <c:pt idx="1">
                        <c:v>2015</c:v>
                      </c:pt>
                      <c:pt idx="2">
                        <c:v>2016</c:v>
                      </c:pt>
                      <c:pt idx="3">
                        <c:v>2017</c:v>
                      </c:pt>
                      <c:pt idx="4">
                        <c:v>2018</c:v>
                      </c:pt>
                    </c:numCache>
                  </c:numRef>
                </c:cat>
                <c:val>
                  <c:numRef>
                    <c:extLst>
                      <c:ext uri="{02D57815-91ED-43cb-92C2-25804820EDAC}">
                        <c15:formulaRef>
                          <c15:sqref>Environment!$D$49:$H$49</c15:sqref>
                        </c15:formulaRef>
                      </c:ext>
                    </c:extLst>
                    <c:numCache>
                      <c:formatCode>General</c:formatCode>
                      <c:ptCount val="5"/>
                    </c:numCache>
                  </c:numRef>
                </c:val>
                <c:extLst>
                  <c:ext xmlns:c16="http://schemas.microsoft.com/office/drawing/2014/chart" uri="{C3380CC4-5D6E-409C-BE32-E72D297353CC}">
                    <c16:uniqueId val="{00000001-23FD-4F31-973D-375005AE43FB}"/>
                  </c:ext>
                </c:extLst>
              </c15:ser>
            </c15:filteredBarSeries>
          </c:ext>
        </c:extLst>
      </c:barChart>
      <c:catAx>
        <c:axId val="672132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72135408"/>
        <c:crosses val="autoZero"/>
        <c:auto val="1"/>
        <c:lblAlgn val="ctr"/>
        <c:lblOffset val="100"/>
        <c:noMultiLvlLbl val="0"/>
      </c:catAx>
      <c:valAx>
        <c:axId val="672135408"/>
        <c:scaling>
          <c:orientation val="minMax"/>
        </c:scaling>
        <c:delete val="1"/>
        <c:axPos val="l"/>
        <c:numFmt formatCode="0.0" sourceLinked="1"/>
        <c:majorTickMark val="none"/>
        <c:minorTickMark val="none"/>
        <c:tickLblPos val="nextTo"/>
        <c:crossAx val="672132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Energy</a:t>
            </a:r>
            <a:r>
              <a:rPr lang="en-US" baseline="0"/>
              <a:t> Intensity</a:t>
            </a:r>
            <a:endParaRPr lang="ru-RU" baseline="0"/>
          </a:p>
        </c:rich>
      </c:tx>
      <c:layout>
        <c:manualLayout>
          <c:xMode val="edge"/>
          <c:yMode val="edge"/>
          <c:x val="0.38525430663221355"/>
          <c:y val="2.898569725964942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319121447028423E-2"/>
          <c:y val="0.19921951986980438"/>
          <c:w val="0.94306266149870799"/>
          <c:h val="0.58938045179731569"/>
        </c:manualLayout>
      </c:layout>
      <c:barChart>
        <c:barDir val="col"/>
        <c:grouping val="clustered"/>
        <c:varyColors val="0"/>
        <c:ser>
          <c:idx val="2"/>
          <c:order val="2"/>
          <c:tx>
            <c:v>Energy consumption, TJ</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Environment!$D$4:$H$4</c:f>
              <c:numCache>
                <c:formatCode>General</c:formatCode>
                <c:ptCount val="5"/>
                <c:pt idx="0">
                  <c:v>2014</c:v>
                </c:pt>
                <c:pt idx="1">
                  <c:v>2015</c:v>
                </c:pt>
                <c:pt idx="2">
                  <c:v>2016</c:v>
                </c:pt>
                <c:pt idx="3">
                  <c:v>2017</c:v>
                </c:pt>
                <c:pt idx="4">
                  <c:v>2018</c:v>
                </c:pt>
              </c:numCache>
            </c:numRef>
          </c:cat>
          <c:val>
            <c:numRef>
              <c:f>Environment!$D$61:$H$61</c:f>
              <c:numCache>
                <c:formatCode>#,##0</c:formatCode>
                <c:ptCount val="5"/>
                <c:pt idx="0">
                  <c:v>5267</c:v>
                </c:pt>
                <c:pt idx="1">
                  <c:v>6196</c:v>
                </c:pt>
                <c:pt idx="2">
                  <c:v>7020</c:v>
                </c:pt>
                <c:pt idx="3">
                  <c:v>7010</c:v>
                </c:pt>
                <c:pt idx="4">
                  <c:v>6640</c:v>
                </c:pt>
              </c:numCache>
            </c:numRef>
          </c:val>
          <c:extLst>
            <c:ext xmlns:c16="http://schemas.microsoft.com/office/drawing/2014/chart" uri="{C3380CC4-5D6E-409C-BE32-E72D297353CC}">
              <c16:uniqueId val="{00000000-27CF-4C4E-AAFE-AA21506A6CDE}"/>
            </c:ext>
          </c:extLst>
        </c:ser>
        <c:dLbls>
          <c:showLegendKey val="0"/>
          <c:showVal val="0"/>
          <c:showCatName val="0"/>
          <c:showSerName val="0"/>
          <c:showPercent val="0"/>
          <c:showBubbleSize val="0"/>
        </c:dLbls>
        <c:gapWidth val="219"/>
        <c:axId val="673577512"/>
        <c:axId val="683709520"/>
      </c:barChart>
      <c:lineChart>
        <c:grouping val="standard"/>
        <c:varyColors val="0"/>
        <c:ser>
          <c:idx val="1"/>
          <c:order val="0"/>
          <c:tx>
            <c:v>Intensity, TJ per Koz of GE</c:v>
          </c:tx>
          <c:spPr>
            <a:ln w="28575" cap="rnd">
              <a:solidFill>
                <a:schemeClr val="accent2"/>
              </a:solidFill>
              <a:round/>
            </a:ln>
            <a:effectLst/>
          </c:spPr>
          <c:marker>
            <c:symbol val="square"/>
            <c:size val="5"/>
            <c:spPr>
              <a:solidFill>
                <a:schemeClr val="accent2"/>
              </a:solidFill>
              <a:ln w="9525">
                <a:solidFill>
                  <a:schemeClr val="accent2"/>
                </a:solidFill>
              </a:ln>
              <a:effectLst/>
            </c:spPr>
          </c:marker>
          <c:dPt>
            <c:idx val="0"/>
            <c:marker>
              <c:symbol val="square"/>
              <c:size val="5"/>
              <c:spPr>
                <a:solidFill>
                  <a:schemeClr val="accent2"/>
                </a:solidFill>
                <a:ln w="9525">
                  <a:solidFill>
                    <a:schemeClr val="accent2"/>
                  </a:solidFill>
                </a:ln>
                <a:effectLst/>
              </c:spPr>
            </c:marker>
            <c:bubble3D val="0"/>
            <c:spPr>
              <a:ln w="28575" cap="rnd">
                <a:solidFill>
                  <a:schemeClr val="accent2"/>
                </a:solidFill>
                <a:round/>
              </a:ln>
              <a:effectLst/>
            </c:spPr>
            <c:extLst>
              <c:ext xmlns:c16="http://schemas.microsoft.com/office/drawing/2014/chart" uri="{C3380CC4-5D6E-409C-BE32-E72D297353CC}">
                <c16:uniqueId val="{00000002-27CF-4C4E-AAFE-AA21506A6CDE}"/>
              </c:ext>
            </c:extLst>
          </c:dPt>
          <c:dPt>
            <c:idx val="2"/>
            <c:marker>
              <c:symbol val="square"/>
              <c:size val="5"/>
              <c:spPr>
                <a:solidFill>
                  <a:schemeClr val="accent2"/>
                </a:solidFill>
                <a:ln w="9525">
                  <a:solidFill>
                    <a:schemeClr val="accent2"/>
                  </a:solidFill>
                </a:ln>
                <a:effectLst/>
              </c:spPr>
            </c:marker>
            <c:bubble3D val="0"/>
            <c:spPr>
              <a:ln w="28575" cap="rnd">
                <a:solidFill>
                  <a:schemeClr val="accent2"/>
                </a:solidFill>
                <a:round/>
              </a:ln>
              <a:effectLst/>
            </c:spPr>
            <c:extLst>
              <c:ext xmlns:c16="http://schemas.microsoft.com/office/drawing/2014/chart" uri="{C3380CC4-5D6E-409C-BE32-E72D297353CC}">
                <c16:uniqueId val="{00000004-27CF-4C4E-AAFE-AA21506A6CDE}"/>
              </c:ext>
            </c:extLst>
          </c:dPt>
          <c:dPt>
            <c:idx val="3"/>
            <c:marker>
              <c:symbol val="square"/>
              <c:size val="5"/>
              <c:spPr>
                <a:solidFill>
                  <a:schemeClr val="accent2"/>
                </a:solidFill>
                <a:ln w="9525">
                  <a:solidFill>
                    <a:schemeClr val="accent2"/>
                  </a:solidFill>
                </a:ln>
                <a:effectLst/>
              </c:spPr>
            </c:marker>
            <c:bubble3D val="0"/>
            <c:spPr>
              <a:ln w="28575" cap="rnd">
                <a:solidFill>
                  <a:schemeClr val="accent2"/>
                </a:solidFill>
                <a:round/>
              </a:ln>
              <a:effectLst/>
            </c:spPr>
            <c:extLst>
              <c:ext xmlns:c16="http://schemas.microsoft.com/office/drawing/2014/chart" uri="{C3380CC4-5D6E-409C-BE32-E72D297353CC}">
                <c16:uniqueId val="{00000006-27CF-4C4E-AAFE-AA21506A6CDE}"/>
              </c:ext>
            </c:extLst>
          </c:dPt>
          <c:dPt>
            <c:idx val="4"/>
            <c:marker>
              <c:symbol val="square"/>
              <c:size val="5"/>
              <c:spPr>
                <a:solidFill>
                  <a:schemeClr val="accent2"/>
                </a:solidFill>
                <a:ln w="9525">
                  <a:solidFill>
                    <a:schemeClr val="accent2"/>
                  </a:solidFill>
                </a:ln>
                <a:effectLst/>
              </c:spPr>
            </c:marker>
            <c:bubble3D val="0"/>
            <c:spPr>
              <a:ln w="28575" cap="rnd">
                <a:solidFill>
                  <a:schemeClr val="accent2"/>
                </a:solidFill>
                <a:round/>
              </a:ln>
              <a:effectLst/>
            </c:spPr>
            <c:extLst>
              <c:ext xmlns:c16="http://schemas.microsoft.com/office/drawing/2014/chart" uri="{C3380CC4-5D6E-409C-BE32-E72D297353CC}">
                <c16:uniqueId val="{00000008-27CF-4C4E-AAFE-AA21506A6CDE}"/>
              </c:ext>
            </c:extLst>
          </c:dPt>
          <c:dLbls>
            <c:dLbl>
              <c:idx val="1"/>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B-27CF-4C4E-AAFE-AA21506A6CDE}"/>
                </c:ext>
              </c:extLst>
            </c:dLbl>
            <c:dLbl>
              <c:idx val="4"/>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27CF-4C4E-AAFE-AA21506A6CD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Environment!$D$4:$H$4</c:f>
              <c:numCache>
                <c:formatCode>General</c:formatCode>
                <c:ptCount val="5"/>
                <c:pt idx="0">
                  <c:v>2014</c:v>
                </c:pt>
                <c:pt idx="1">
                  <c:v>2015</c:v>
                </c:pt>
                <c:pt idx="2">
                  <c:v>2016</c:v>
                </c:pt>
                <c:pt idx="3">
                  <c:v>2017</c:v>
                </c:pt>
                <c:pt idx="4">
                  <c:v>2018</c:v>
                </c:pt>
              </c:numCache>
            </c:numRef>
          </c:cat>
          <c:val>
            <c:numRef>
              <c:f>Environment!$D$64:$H$64</c:f>
              <c:numCache>
                <c:formatCode>#,##0.0</c:formatCode>
                <c:ptCount val="5"/>
                <c:pt idx="0">
                  <c:v>4.0199999999999996</c:v>
                </c:pt>
                <c:pt idx="1">
                  <c:v>4.8899999999999997</c:v>
                </c:pt>
                <c:pt idx="2">
                  <c:v>5.53</c:v>
                </c:pt>
                <c:pt idx="3">
                  <c:v>4.8899999999999997</c:v>
                </c:pt>
                <c:pt idx="4">
                  <c:v>4.25</c:v>
                </c:pt>
              </c:numCache>
            </c:numRef>
          </c:val>
          <c:smooth val="0"/>
          <c:extLst>
            <c:ext xmlns:c16="http://schemas.microsoft.com/office/drawing/2014/chart" uri="{C3380CC4-5D6E-409C-BE32-E72D297353CC}">
              <c16:uniqueId val="{00000009-27CF-4C4E-AAFE-AA21506A6CDE}"/>
            </c:ext>
          </c:extLst>
        </c:ser>
        <c:dLbls>
          <c:showLegendKey val="0"/>
          <c:showVal val="0"/>
          <c:showCatName val="0"/>
          <c:showSerName val="0"/>
          <c:showPercent val="0"/>
          <c:showBubbleSize val="0"/>
        </c:dLbls>
        <c:marker val="1"/>
        <c:smooth val="0"/>
        <c:axId val="891829512"/>
        <c:axId val="891826560"/>
        <c:extLst>
          <c:ext xmlns:c15="http://schemas.microsoft.com/office/drawing/2012/chart" uri="{02D57815-91ED-43cb-92C2-25804820EDAC}">
            <c15:filteredLineSeries>
              <c15:ser>
                <c:idx val="0"/>
                <c:order val="1"/>
                <c:tx>
                  <c:strRef>
                    <c:extLst>
                      <c:ext uri="{02D57815-91ED-43cb-92C2-25804820EDAC}">
                        <c15:formulaRef>
                          <c15:sqref>Environment!$C$63:$H$63</c15:sqref>
                        </c15:formulaRef>
                      </c:ext>
                    </c:extLst>
                    <c:strCache>
                      <c:ptCount val="6"/>
                      <c:pt idx="1">
                        <c:v>5,267</c:v>
                      </c:pt>
                      <c:pt idx="2">
                        <c:v>6,196</c:v>
                      </c:pt>
                      <c:pt idx="3">
                        <c:v>7,020</c:v>
                      </c:pt>
                      <c:pt idx="4">
                        <c:v>7,010</c:v>
                      </c:pt>
                      <c:pt idx="5">
                        <c:v>6,640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uri="{02D57815-91ED-43cb-92C2-25804820EDAC}">
                        <c15:formulaRef>
                          <c15:sqref>Environment!$D$4:$H$4</c15:sqref>
                        </c15:formulaRef>
                      </c:ext>
                    </c:extLst>
                    <c:numCache>
                      <c:formatCode>General</c:formatCode>
                      <c:ptCount val="5"/>
                      <c:pt idx="0">
                        <c:v>2014</c:v>
                      </c:pt>
                      <c:pt idx="1">
                        <c:v>2015</c:v>
                      </c:pt>
                      <c:pt idx="2">
                        <c:v>2016</c:v>
                      </c:pt>
                      <c:pt idx="3">
                        <c:v>2017</c:v>
                      </c:pt>
                      <c:pt idx="4">
                        <c:v>2018</c:v>
                      </c:pt>
                    </c:numCache>
                  </c:numRef>
                </c:cat>
                <c:val>
                  <c:numLit>
                    <c:formatCode>General</c:formatCode>
                    <c:ptCount val="1"/>
                    <c:pt idx="0">
                      <c:v>1</c:v>
                    </c:pt>
                  </c:numLit>
                </c:val>
                <c:smooth val="0"/>
                <c:extLst>
                  <c:ext xmlns:c16="http://schemas.microsoft.com/office/drawing/2014/chart" uri="{C3380CC4-5D6E-409C-BE32-E72D297353CC}">
                    <c16:uniqueId val="{0000000A-27CF-4C4E-AAFE-AA21506A6CDE}"/>
                  </c:ext>
                </c:extLst>
              </c15:ser>
            </c15:filteredLineSeries>
          </c:ext>
        </c:extLst>
      </c:lineChart>
      <c:catAx>
        <c:axId val="673577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83709520"/>
        <c:crosses val="autoZero"/>
        <c:auto val="1"/>
        <c:lblAlgn val="ctr"/>
        <c:lblOffset val="100"/>
        <c:noMultiLvlLbl val="0"/>
      </c:catAx>
      <c:valAx>
        <c:axId val="68370952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 b="0" i="0" u="none" strike="noStrike" kern="1200" baseline="0">
                <a:solidFill>
                  <a:schemeClr val="bg1"/>
                </a:solidFill>
                <a:latin typeface="+mn-lt"/>
                <a:ea typeface="+mn-ea"/>
                <a:cs typeface="+mn-cs"/>
              </a:defRPr>
            </a:pPr>
            <a:endParaRPr lang="en-US"/>
          </a:p>
        </c:txPr>
        <c:crossAx val="673577512"/>
        <c:crosses val="autoZero"/>
        <c:crossBetween val="between"/>
      </c:valAx>
      <c:valAx>
        <c:axId val="891826560"/>
        <c:scaling>
          <c:orientation val="minMax"/>
          <c:max val="10"/>
          <c:min val="0"/>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200" b="0" i="0" u="none" strike="noStrike" kern="1200" baseline="0">
                <a:solidFill>
                  <a:schemeClr val="bg1"/>
                </a:solidFill>
                <a:latin typeface="+mn-lt"/>
                <a:ea typeface="+mn-ea"/>
                <a:cs typeface="+mn-cs"/>
              </a:defRPr>
            </a:pPr>
            <a:endParaRPr lang="en-US"/>
          </a:p>
        </c:txPr>
        <c:crossAx val="891829512"/>
        <c:crosses val="max"/>
        <c:crossBetween val="between"/>
      </c:valAx>
      <c:catAx>
        <c:axId val="891829512"/>
        <c:scaling>
          <c:orientation val="minMax"/>
        </c:scaling>
        <c:delete val="1"/>
        <c:axPos val="b"/>
        <c:numFmt formatCode="General" sourceLinked="1"/>
        <c:majorTickMark val="out"/>
        <c:minorTickMark val="none"/>
        <c:tickLblPos val="nextTo"/>
        <c:crossAx val="89182656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a:t>Greenhouse Gas Emissions Intensity</a:t>
            </a:r>
            <a:r>
              <a:rPr lang="ru-RU"/>
              <a:t> </a:t>
            </a:r>
            <a:endParaRPr lang="en-US"/>
          </a:p>
          <a:p>
            <a:pPr algn="ctr">
              <a:defRPr/>
            </a:pPr>
            <a:r>
              <a:rPr lang="ru-RU"/>
              <a:t>(</a:t>
            </a:r>
            <a:r>
              <a:rPr lang="en-US"/>
              <a:t>Scope</a:t>
            </a:r>
            <a:r>
              <a:rPr lang="en-US" baseline="0"/>
              <a:t> 1+ Scope 2)</a:t>
            </a:r>
            <a:endParaRPr lang="en-US"/>
          </a:p>
        </c:rich>
      </c:tx>
      <c:layout>
        <c:manualLayout>
          <c:xMode val="edge"/>
          <c:yMode val="edge"/>
          <c:x val="0.22461103821505521"/>
          <c:y val="6.2640567142991526E-4"/>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1319527713956345E-2"/>
          <c:y val="0.1678407319040737"/>
          <c:w val="0.93457231877339408"/>
          <c:h val="0.56766642152041979"/>
        </c:manualLayout>
      </c:layout>
      <c:barChart>
        <c:barDir val="col"/>
        <c:grouping val="clustered"/>
        <c:varyColors val="0"/>
        <c:ser>
          <c:idx val="1"/>
          <c:order val="1"/>
          <c:tx>
            <c:v>GHG Emissions (Scope 1+ Scope 2), CO2 Eq. Kt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Environment!$D$4:$H$4</c:f>
              <c:numCache>
                <c:formatCode>General</c:formatCode>
                <c:ptCount val="5"/>
                <c:pt idx="0">
                  <c:v>2014</c:v>
                </c:pt>
                <c:pt idx="1">
                  <c:v>2015</c:v>
                </c:pt>
                <c:pt idx="2">
                  <c:v>2016</c:v>
                </c:pt>
                <c:pt idx="3">
                  <c:v>2017</c:v>
                </c:pt>
                <c:pt idx="4">
                  <c:v>2018</c:v>
                </c:pt>
              </c:numCache>
            </c:numRef>
          </c:cat>
          <c:val>
            <c:numRef>
              <c:f>Environment!$D$71:$H$71</c:f>
              <c:numCache>
                <c:formatCode>0</c:formatCode>
                <c:ptCount val="5"/>
                <c:pt idx="0" formatCode="General">
                  <c:v>725</c:v>
                </c:pt>
                <c:pt idx="1">
                  <c:v>672</c:v>
                </c:pt>
                <c:pt idx="2">
                  <c:v>728</c:v>
                </c:pt>
                <c:pt idx="3">
                  <c:v>771</c:v>
                </c:pt>
                <c:pt idx="4">
                  <c:v>832</c:v>
                </c:pt>
              </c:numCache>
            </c:numRef>
          </c:val>
          <c:extLst>
            <c:ext xmlns:c16="http://schemas.microsoft.com/office/drawing/2014/chart" uri="{C3380CC4-5D6E-409C-BE32-E72D297353CC}">
              <c16:uniqueId val="{00000000-EE60-487A-8D75-6CA3A7347A7D}"/>
            </c:ext>
          </c:extLst>
        </c:ser>
        <c:dLbls>
          <c:showLegendKey val="0"/>
          <c:showVal val="0"/>
          <c:showCatName val="0"/>
          <c:showSerName val="0"/>
          <c:showPercent val="0"/>
          <c:showBubbleSize val="0"/>
        </c:dLbls>
        <c:gapWidth val="219"/>
        <c:overlap val="-27"/>
        <c:axId val="683714224"/>
        <c:axId val="683711088"/>
        <c:extLst/>
      </c:barChart>
      <c:lineChart>
        <c:grouping val="standard"/>
        <c:varyColors val="0"/>
        <c:ser>
          <c:idx val="0"/>
          <c:order val="0"/>
          <c:tx>
            <c:v>Intensity, CO2 Eq. t per 1 Kt of ore processed</c:v>
          </c:tx>
          <c:spPr>
            <a:ln w="28575" cap="rnd">
              <a:solidFill>
                <a:schemeClr val="accent1"/>
              </a:solidFill>
              <a:round/>
            </a:ln>
            <a:effectLst/>
          </c:spPr>
          <c:marker>
            <c:symbol val="squar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Environment!$D$4:$H$4</c:f>
              <c:numCache>
                <c:formatCode>General</c:formatCode>
                <c:ptCount val="5"/>
                <c:pt idx="0">
                  <c:v>2014</c:v>
                </c:pt>
                <c:pt idx="1">
                  <c:v>2015</c:v>
                </c:pt>
                <c:pt idx="2">
                  <c:v>2016</c:v>
                </c:pt>
                <c:pt idx="3">
                  <c:v>2017</c:v>
                </c:pt>
                <c:pt idx="4">
                  <c:v>2018</c:v>
                </c:pt>
              </c:numCache>
            </c:numRef>
          </c:cat>
          <c:val>
            <c:numRef>
              <c:f>Environment!$D$74:$H$74</c:f>
              <c:numCache>
                <c:formatCode>0</c:formatCode>
                <c:ptCount val="5"/>
                <c:pt idx="0">
                  <c:v>64.2</c:v>
                </c:pt>
                <c:pt idx="1">
                  <c:v>62.1</c:v>
                </c:pt>
                <c:pt idx="2">
                  <c:v>63.8</c:v>
                </c:pt>
                <c:pt idx="3">
                  <c:v>59.2</c:v>
                </c:pt>
                <c:pt idx="4">
                  <c:v>54.9</c:v>
                </c:pt>
              </c:numCache>
            </c:numRef>
          </c:val>
          <c:smooth val="0"/>
          <c:extLst xmlns:c15="http://schemas.microsoft.com/office/drawing/2012/chart">
            <c:ext xmlns:c16="http://schemas.microsoft.com/office/drawing/2014/chart" uri="{C3380CC4-5D6E-409C-BE32-E72D297353CC}">
              <c16:uniqueId val="{00000001-EE60-487A-8D75-6CA3A7347A7D}"/>
            </c:ext>
          </c:extLst>
        </c:ser>
        <c:dLbls>
          <c:showLegendKey val="0"/>
          <c:showVal val="0"/>
          <c:showCatName val="0"/>
          <c:showSerName val="0"/>
          <c:showPercent val="0"/>
          <c:showBubbleSize val="0"/>
        </c:dLbls>
        <c:marker val="1"/>
        <c:smooth val="0"/>
        <c:axId val="367685456"/>
        <c:axId val="367684800"/>
      </c:lineChart>
      <c:catAx>
        <c:axId val="68371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83711088"/>
        <c:crosses val="autoZero"/>
        <c:auto val="1"/>
        <c:lblAlgn val="ctr"/>
        <c:lblOffset val="100"/>
        <c:noMultiLvlLbl val="0"/>
      </c:catAx>
      <c:valAx>
        <c:axId val="6837110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 b="0" i="0" u="none" strike="noStrike" kern="1200" baseline="0">
                <a:solidFill>
                  <a:schemeClr val="bg1"/>
                </a:solidFill>
                <a:latin typeface="+mn-lt"/>
                <a:ea typeface="+mn-ea"/>
                <a:cs typeface="+mn-cs"/>
              </a:defRPr>
            </a:pPr>
            <a:endParaRPr lang="en-US"/>
          </a:p>
        </c:txPr>
        <c:crossAx val="683714224"/>
        <c:crosses val="autoZero"/>
        <c:crossBetween val="between"/>
      </c:valAx>
      <c:valAx>
        <c:axId val="367684800"/>
        <c:scaling>
          <c:orientation val="minMax"/>
          <c:max val="12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685456"/>
        <c:crosses val="max"/>
        <c:crossBetween val="between"/>
      </c:valAx>
      <c:catAx>
        <c:axId val="367685456"/>
        <c:scaling>
          <c:orientation val="minMax"/>
        </c:scaling>
        <c:delete val="1"/>
        <c:axPos val="b"/>
        <c:numFmt formatCode="General" sourceLinked="1"/>
        <c:majorTickMark val="out"/>
        <c:minorTickMark val="none"/>
        <c:tickLblPos val="nextTo"/>
        <c:crossAx val="367684800"/>
        <c:crosses val="autoZero"/>
        <c:auto val="1"/>
        <c:lblAlgn val="ctr"/>
        <c:lblOffset val="100"/>
        <c:noMultiLvlLbl val="0"/>
      </c:catAx>
      <c:spPr>
        <a:noFill/>
        <a:ln>
          <a:noFill/>
        </a:ln>
        <a:effectLst/>
      </c:spPr>
    </c:plotArea>
    <c:legend>
      <c:legendPos val="b"/>
      <c:layout>
        <c:manualLayout>
          <c:xMode val="edge"/>
          <c:yMode val="edge"/>
          <c:x val="2.8740735677169242E-3"/>
          <c:y val="0.84810980841535777"/>
          <c:w val="0.99712592643228304"/>
          <c:h val="0.1376474796970448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Headcount and</a:t>
            </a:r>
            <a:r>
              <a:rPr lang="en-US" baseline="0"/>
              <a:t> Turnover</a:t>
            </a:r>
            <a:endParaRPr lang="ru-RU"/>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Average headcount</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Social!$D$8:$H$8</c:f>
              <c:numCache>
                <c:formatCode>#,##0</c:formatCode>
                <c:ptCount val="5"/>
                <c:pt idx="0">
                  <c:v>8729</c:v>
                </c:pt>
                <c:pt idx="1">
                  <c:v>9292</c:v>
                </c:pt>
                <c:pt idx="2">
                  <c:v>10862</c:v>
                </c:pt>
                <c:pt idx="3">
                  <c:v>11553</c:v>
                </c:pt>
                <c:pt idx="4">
                  <c:v>12140</c:v>
                </c:pt>
              </c:numCache>
            </c:numRef>
          </c:val>
          <c:extLst>
            <c:ext xmlns:c16="http://schemas.microsoft.com/office/drawing/2014/chart" uri="{C3380CC4-5D6E-409C-BE32-E72D297353CC}">
              <c16:uniqueId val="{00000000-2E23-476E-B536-194F98E08D16}"/>
            </c:ext>
          </c:extLst>
        </c:ser>
        <c:dLbls>
          <c:showLegendKey val="0"/>
          <c:showVal val="0"/>
          <c:showCatName val="0"/>
          <c:showSerName val="0"/>
          <c:showPercent val="0"/>
          <c:showBubbleSize val="0"/>
        </c:dLbls>
        <c:gapWidth val="219"/>
        <c:overlap val="-27"/>
        <c:axId val="868230440"/>
        <c:axId val="868231096"/>
      </c:barChart>
      <c:lineChart>
        <c:grouping val="standard"/>
        <c:varyColors val="0"/>
        <c:ser>
          <c:idx val="1"/>
          <c:order val="1"/>
          <c:tx>
            <c:v>Turnover rate</c:v>
          </c:tx>
          <c:spPr>
            <a:ln w="28575" cap="rnd">
              <a:solidFill>
                <a:schemeClr val="accent2"/>
              </a:solidFill>
              <a:round/>
            </a:ln>
            <a:effectLst/>
          </c:spPr>
          <c:marker>
            <c:symbol val="square"/>
            <c:size val="5"/>
            <c:spPr>
              <a:solidFill>
                <a:schemeClr val="accent2"/>
              </a:solidFill>
              <a:ln w="9525">
                <a:solidFill>
                  <a:schemeClr val="accent2"/>
                </a:solidFill>
              </a:ln>
              <a:effectLst/>
            </c:spPr>
          </c:marker>
          <c:dLbls>
            <c:dLbl>
              <c:idx val="0"/>
              <c:layout>
                <c:manualLayout>
                  <c:x val="-1.1869460190278427E-2"/>
                  <c:y val="-1.628884598731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E23-476E-B536-194F98E08D1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Social!$D$9:$H$9</c:f>
              <c:numCache>
                <c:formatCode>0%</c:formatCode>
                <c:ptCount val="5"/>
                <c:pt idx="0">
                  <c:v>0.114</c:v>
                </c:pt>
                <c:pt idx="1">
                  <c:v>8.3000000000000004E-2</c:v>
                </c:pt>
                <c:pt idx="2">
                  <c:v>5.5E-2</c:v>
                </c:pt>
                <c:pt idx="3">
                  <c:v>5.3999999999999999E-2</c:v>
                </c:pt>
                <c:pt idx="4">
                  <c:v>5.8000000000000003E-2</c:v>
                </c:pt>
              </c:numCache>
            </c:numRef>
          </c:val>
          <c:smooth val="0"/>
          <c:extLst>
            <c:ext xmlns:c16="http://schemas.microsoft.com/office/drawing/2014/chart" uri="{C3380CC4-5D6E-409C-BE32-E72D297353CC}">
              <c16:uniqueId val="{00000001-2E23-476E-B536-194F98E08D16}"/>
            </c:ext>
          </c:extLst>
        </c:ser>
        <c:dLbls>
          <c:showLegendKey val="0"/>
          <c:showVal val="0"/>
          <c:showCatName val="0"/>
          <c:showSerName val="0"/>
          <c:showPercent val="0"/>
          <c:showBubbleSize val="0"/>
        </c:dLbls>
        <c:marker val="1"/>
        <c:smooth val="0"/>
        <c:axId val="868240608"/>
        <c:axId val="868240280"/>
      </c:lineChart>
      <c:catAx>
        <c:axId val="86823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68231096"/>
        <c:crosses val="autoZero"/>
        <c:auto val="1"/>
        <c:lblAlgn val="ctr"/>
        <c:lblOffset val="100"/>
        <c:noMultiLvlLbl val="0"/>
      </c:catAx>
      <c:valAx>
        <c:axId val="86823109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 b="0" i="0" u="none" strike="noStrike" kern="1200" baseline="0">
                <a:solidFill>
                  <a:schemeClr val="bg1"/>
                </a:solidFill>
                <a:latin typeface="+mn-lt"/>
                <a:ea typeface="+mn-ea"/>
                <a:cs typeface="+mn-cs"/>
              </a:defRPr>
            </a:pPr>
            <a:endParaRPr lang="en-US"/>
          </a:p>
        </c:txPr>
        <c:crossAx val="868230440"/>
        <c:crosses val="autoZero"/>
        <c:crossBetween val="between"/>
      </c:valAx>
      <c:valAx>
        <c:axId val="868240280"/>
        <c:scaling>
          <c:orientation val="minMax"/>
          <c:max val="0.2"/>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 b="0" i="0" u="none" strike="noStrike" kern="1200" baseline="0">
                <a:solidFill>
                  <a:schemeClr val="bg1"/>
                </a:solidFill>
                <a:latin typeface="+mn-lt"/>
                <a:ea typeface="+mn-ea"/>
                <a:cs typeface="+mn-cs"/>
              </a:defRPr>
            </a:pPr>
            <a:endParaRPr lang="en-US"/>
          </a:p>
        </c:txPr>
        <c:crossAx val="868240608"/>
        <c:crosses val="max"/>
        <c:crossBetween val="between"/>
      </c:valAx>
      <c:catAx>
        <c:axId val="868240608"/>
        <c:scaling>
          <c:orientation val="minMax"/>
        </c:scaling>
        <c:delete val="1"/>
        <c:axPos val="b"/>
        <c:numFmt formatCode="General" sourceLinked="1"/>
        <c:majorTickMark val="none"/>
        <c:minorTickMark val="none"/>
        <c:tickLblPos val="nextTo"/>
        <c:crossAx val="86824028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Fatalities</a:t>
            </a:r>
            <a:endParaRPr lang="ru-RU"/>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7827638302249639E-2"/>
          <c:y val="0.16708333333333336"/>
          <c:w val="0.94055656838217916"/>
          <c:h val="0.60640383493729955"/>
        </c:manualLayout>
      </c:layout>
      <c:barChart>
        <c:barDir val="col"/>
        <c:grouping val="clustered"/>
        <c:varyColors val="0"/>
        <c:ser>
          <c:idx val="0"/>
          <c:order val="0"/>
          <c:tx>
            <c:v>Polymetal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Social!$D$90:$H$90</c:f>
              <c:numCache>
                <c:formatCode>General</c:formatCode>
                <c:ptCount val="5"/>
                <c:pt idx="0">
                  <c:v>3</c:v>
                </c:pt>
                <c:pt idx="1">
                  <c:v>6</c:v>
                </c:pt>
                <c:pt idx="2">
                  <c:v>4</c:v>
                </c:pt>
                <c:pt idx="3">
                  <c:v>2</c:v>
                </c:pt>
                <c:pt idx="4">
                  <c:v>1</c:v>
                </c:pt>
              </c:numCache>
            </c:numRef>
          </c:val>
          <c:extLst>
            <c:ext xmlns:c16="http://schemas.microsoft.com/office/drawing/2014/chart" uri="{C3380CC4-5D6E-409C-BE32-E72D297353CC}">
              <c16:uniqueId val="{00000000-1A0E-4DD2-B059-11958D3AB2EC}"/>
            </c:ext>
          </c:extLst>
        </c:ser>
        <c:ser>
          <c:idx val="1"/>
          <c:order val="1"/>
          <c:tx>
            <c:v>Contractors</c:v>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Social!$D$91:$H$91</c:f>
              <c:numCache>
                <c:formatCode>General</c:formatCode>
                <c:ptCount val="5"/>
                <c:pt idx="0">
                  <c:v>1</c:v>
                </c:pt>
                <c:pt idx="1">
                  <c:v>3</c:v>
                </c:pt>
                <c:pt idx="2">
                  <c:v>3</c:v>
                </c:pt>
                <c:pt idx="3">
                  <c:v>1</c:v>
                </c:pt>
                <c:pt idx="4">
                  <c:v>0</c:v>
                </c:pt>
              </c:numCache>
            </c:numRef>
          </c:val>
          <c:extLst>
            <c:ext xmlns:c16="http://schemas.microsoft.com/office/drawing/2014/chart" uri="{C3380CC4-5D6E-409C-BE32-E72D297353CC}">
              <c16:uniqueId val="{00000001-1A0E-4DD2-B059-11958D3AB2EC}"/>
            </c:ext>
          </c:extLst>
        </c:ser>
        <c:dLbls>
          <c:showLegendKey val="0"/>
          <c:showVal val="0"/>
          <c:showCatName val="0"/>
          <c:showSerName val="0"/>
          <c:showPercent val="0"/>
          <c:showBubbleSize val="0"/>
        </c:dLbls>
        <c:gapWidth val="219"/>
        <c:overlap val="-27"/>
        <c:axId val="818326448"/>
        <c:axId val="818325136"/>
      </c:barChart>
      <c:catAx>
        <c:axId val="8183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18325136"/>
        <c:crosses val="autoZero"/>
        <c:auto val="1"/>
        <c:lblAlgn val="ctr"/>
        <c:lblOffset val="100"/>
        <c:noMultiLvlLbl val="0"/>
      </c:catAx>
      <c:valAx>
        <c:axId val="818325136"/>
        <c:scaling>
          <c:orientation val="minMax"/>
        </c:scaling>
        <c:delete val="1"/>
        <c:axPos val="l"/>
        <c:numFmt formatCode="General" sourceLinked="1"/>
        <c:majorTickMark val="none"/>
        <c:minorTickMark val="none"/>
        <c:tickLblPos val="nextTo"/>
        <c:crossAx val="818326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LTIFR (per 200,000 hours worked)</a:t>
            </a:r>
            <a:endParaRPr lang="ru-RU"/>
          </a:p>
        </c:rich>
      </c:tx>
      <c:layout>
        <c:manualLayout>
          <c:xMode val="edge"/>
          <c:yMode val="edge"/>
          <c:x val="0.25316392788377085"/>
          <c:y val="2.77779390041818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4077401520387E-2"/>
          <c:y val="0.17442044746794994"/>
          <c:w val="0.93918451969592265"/>
          <c:h val="0.62772409870629609"/>
        </c:manualLayout>
      </c:layout>
      <c:barChart>
        <c:barDir val="col"/>
        <c:grouping val="clustered"/>
        <c:varyColors val="0"/>
        <c:ser>
          <c:idx val="1"/>
          <c:order val="1"/>
          <c:tx>
            <c:v>Polymetal</c:v>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Social!$D$94:$H$94</c:f>
              <c:numCache>
                <c:formatCode>General</c:formatCode>
                <c:ptCount val="5"/>
                <c:pt idx="0">
                  <c:v>0.13</c:v>
                </c:pt>
                <c:pt idx="1">
                  <c:v>0.22</c:v>
                </c:pt>
                <c:pt idx="2">
                  <c:v>0.19</c:v>
                </c:pt>
                <c:pt idx="3">
                  <c:v>0.15</c:v>
                </c:pt>
                <c:pt idx="4">
                  <c:v>0.09</c:v>
                </c:pt>
              </c:numCache>
            </c:numRef>
          </c:val>
          <c:extLst>
            <c:ext xmlns:c16="http://schemas.microsoft.com/office/drawing/2014/chart" uri="{C3380CC4-5D6E-409C-BE32-E72D297353CC}">
              <c16:uniqueId val="{00000000-83DB-412C-A763-2755225D83C0}"/>
            </c:ext>
          </c:extLst>
        </c:ser>
        <c:ser>
          <c:idx val="2"/>
          <c:order val="2"/>
          <c:tx>
            <c:v>Contractors</c:v>
          </c:tx>
          <c:spPr>
            <a:solidFill>
              <a:srgbClr val="EAAD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Social!$D$95:$H$95</c:f>
              <c:numCache>
                <c:formatCode>General</c:formatCode>
                <c:ptCount val="5"/>
                <c:pt idx="0">
                  <c:v>0.25</c:v>
                </c:pt>
                <c:pt idx="1">
                  <c:v>0.12</c:v>
                </c:pt>
                <c:pt idx="2">
                  <c:v>0.37</c:v>
                </c:pt>
                <c:pt idx="3">
                  <c:v>0.28000000000000003</c:v>
                </c:pt>
                <c:pt idx="4">
                  <c:v>0.27</c:v>
                </c:pt>
              </c:numCache>
            </c:numRef>
          </c:val>
          <c:extLst>
            <c:ext xmlns:c16="http://schemas.microsoft.com/office/drawing/2014/chart" uri="{C3380CC4-5D6E-409C-BE32-E72D297353CC}">
              <c16:uniqueId val="{00000001-83DB-412C-A763-2755225D83C0}"/>
            </c:ext>
          </c:extLst>
        </c:ser>
        <c:dLbls>
          <c:dLblPos val="outEnd"/>
          <c:showLegendKey val="0"/>
          <c:showVal val="1"/>
          <c:showCatName val="0"/>
          <c:showSerName val="0"/>
          <c:showPercent val="0"/>
          <c:showBubbleSize val="0"/>
        </c:dLbls>
        <c:gapWidth val="219"/>
        <c:overlap val="-27"/>
        <c:axId val="683709912"/>
        <c:axId val="683711872"/>
        <c:extLst>
          <c:ext xmlns:c15="http://schemas.microsoft.com/office/drawing/2012/chart" uri="{02D57815-91ED-43cb-92C2-25804820EDAC}">
            <c15:filteredBarSeries>
              <c15:ser>
                <c:idx val="0"/>
                <c:order val="0"/>
                <c:tx>
                  <c:strRef>
                    <c:extLst>
                      <c:ext uri="{02D57815-91ED-43cb-92C2-25804820EDAC}">
                        <c15:formulaRef>
                          <c15:sqref>Social!$B$93</c15:sqref>
                        </c15:formulaRef>
                      </c:ext>
                    </c:extLst>
                    <c:strCache>
                      <c:ptCount val="1"/>
                      <c:pt idx="0">
                        <c:v>LTIFR (per 200,000 hours worked)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Social!$D$4:$H$4</c15:sqref>
                        </c15:formulaRef>
                      </c:ext>
                    </c:extLst>
                    <c:numCache>
                      <c:formatCode>General</c:formatCode>
                      <c:ptCount val="5"/>
                      <c:pt idx="0">
                        <c:v>2014</c:v>
                      </c:pt>
                      <c:pt idx="1">
                        <c:v>2015</c:v>
                      </c:pt>
                      <c:pt idx="2">
                        <c:v>2016</c:v>
                      </c:pt>
                      <c:pt idx="3">
                        <c:v>2017</c:v>
                      </c:pt>
                      <c:pt idx="4">
                        <c:v>2018</c:v>
                      </c:pt>
                    </c:numCache>
                  </c:numRef>
                </c:cat>
                <c:val>
                  <c:numRef>
                    <c:extLst>
                      <c:ext uri="{02D57815-91ED-43cb-92C2-25804820EDAC}">
                        <c15:formulaRef>
                          <c15:sqref>Social!$D$93:$H$93</c15:sqref>
                        </c15:formulaRef>
                      </c:ext>
                    </c:extLst>
                    <c:numCache>
                      <c:formatCode>General</c:formatCode>
                      <c:ptCount val="5"/>
                    </c:numCache>
                  </c:numRef>
                </c:val>
                <c:extLst>
                  <c:ext xmlns:c16="http://schemas.microsoft.com/office/drawing/2014/chart" uri="{C3380CC4-5D6E-409C-BE32-E72D297353CC}">
                    <c16:uniqueId val="{00000002-83DB-412C-A763-2755225D83C0}"/>
                  </c:ext>
                </c:extLst>
              </c15:ser>
            </c15:filteredBarSeries>
          </c:ext>
        </c:extLst>
      </c:barChart>
      <c:catAx>
        <c:axId val="683709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83711872"/>
        <c:crosses val="autoZero"/>
        <c:auto val="1"/>
        <c:lblAlgn val="ctr"/>
        <c:lblOffset val="100"/>
        <c:noMultiLvlLbl val="0"/>
      </c:catAx>
      <c:valAx>
        <c:axId val="683711872"/>
        <c:scaling>
          <c:orientation val="minMax"/>
        </c:scaling>
        <c:delete val="1"/>
        <c:axPos val="l"/>
        <c:numFmt formatCode="General" sourceLinked="1"/>
        <c:majorTickMark val="out"/>
        <c:minorTickMark val="none"/>
        <c:tickLblPos val="nextTo"/>
        <c:crossAx val="6837099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 of Female Employees</a:t>
            </a:r>
            <a:endParaRPr lang="ru-RU"/>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 total headcount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Social!$D$15:$H$15</c:f>
              <c:numCache>
                <c:formatCode>0%</c:formatCode>
                <c:ptCount val="5"/>
                <c:pt idx="0">
                  <c:v>0.22</c:v>
                </c:pt>
                <c:pt idx="1">
                  <c:v>0.22</c:v>
                </c:pt>
                <c:pt idx="2">
                  <c:v>0.21</c:v>
                </c:pt>
                <c:pt idx="3">
                  <c:v>0.22</c:v>
                </c:pt>
                <c:pt idx="4">
                  <c:v>0.2</c:v>
                </c:pt>
              </c:numCache>
            </c:numRef>
          </c:val>
          <c:extLst>
            <c:ext xmlns:c16="http://schemas.microsoft.com/office/drawing/2014/chart" uri="{C3380CC4-5D6E-409C-BE32-E72D297353CC}">
              <c16:uniqueId val="{00000000-4BD7-47A4-BEC0-7CB92856E023}"/>
            </c:ext>
          </c:extLst>
        </c:ser>
        <c:ser>
          <c:idx val="1"/>
          <c:order val="1"/>
          <c:tx>
            <c:v>In qualified personnel</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Social!$D$18:$H$18</c:f>
              <c:numCache>
                <c:formatCode>0%</c:formatCode>
                <c:ptCount val="5"/>
                <c:pt idx="0">
                  <c:v>0.43</c:v>
                </c:pt>
                <c:pt idx="1">
                  <c:v>0.44</c:v>
                </c:pt>
                <c:pt idx="2">
                  <c:v>0.42</c:v>
                </c:pt>
                <c:pt idx="3">
                  <c:v>0.42</c:v>
                </c:pt>
                <c:pt idx="4">
                  <c:v>0.4</c:v>
                </c:pt>
              </c:numCache>
            </c:numRef>
          </c:val>
          <c:extLst>
            <c:ext xmlns:c16="http://schemas.microsoft.com/office/drawing/2014/chart" uri="{C3380CC4-5D6E-409C-BE32-E72D297353CC}">
              <c16:uniqueId val="{00000001-4BD7-47A4-BEC0-7CB92856E023}"/>
            </c:ext>
          </c:extLst>
        </c:ser>
        <c:dLbls>
          <c:showLegendKey val="0"/>
          <c:showVal val="0"/>
          <c:showCatName val="0"/>
          <c:showSerName val="0"/>
          <c:showPercent val="0"/>
          <c:showBubbleSize val="0"/>
        </c:dLbls>
        <c:gapWidth val="219"/>
        <c:overlap val="-27"/>
        <c:axId val="810646680"/>
        <c:axId val="810645368"/>
      </c:barChart>
      <c:catAx>
        <c:axId val="81064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10645368"/>
        <c:crosses val="autoZero"/>
        <c:auto val="1"/>
        <c:lblAlgn val="ctr"/>
        <c:lblOffset val="100"/>
        <c:noMultiLvlLbl val="0"/>
      </c:catAx>
      <c:valAx>
        <c:axId val="810645368"/>
        <c:scaling>
          <c:orientation val="minMax"/>
        </c:scaling>
        <c:delete val="1"/>
        <c:axPos val="l"/>
        <c:numFmt formatCode="0%" sourceLinked="1"/>
        <c:majorTickMark val="none"/>
        <c:minorTickMark val="none"/>
        <c:tickLblPos val="nextTo"/>
        <c:crossAx val="810646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Social Investments</a:t>
            </a:r>
            <a:endParaRPr lang="ru-RU"/>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Social investments,US$k</c:v>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Social!$D$139:$H$139</c:f>
              <c:numCache>
                <c:formatCode>#,##0</c:formatCode>
                <c:ptCount val="5"/>
                <c:pt idx="0">
                  <c:v>4978</c:v>
                </c:pt>
                <c:pt idx="1">
                  <c:v>3606</c:v>
                </c:pt>
                <c:pt idx="2">
                  <c:v>5023</c:v>
                </c:pt>
                <c:pt idx="3">
                  <c:v>11772</c:v>
                </c:pt>
                <c:pt idx="4">
                  <c:v>10092</c:v>
                </c:pt>
              </c:numCache>
            </c:numRef>
          </c:val>
          <c:extLst>
            <c:ext xmlns:c16="http://schemas.microsoft.com/office/drawing/2014/chart" uri="{C3380CC4-5D6E-409C-BE32-E72D297353CC}">
              <c16:uniqueId val="{00000000-FCCD-4495-9A69-9414E13F4F25}"/>
            </c:ext>
          </c:extLst>
        </c:ser>
        <c:dLbls>
          <c:showLegendKey val="0"/>
          <c:showVal val="0"/>
          <c:showCatName val="0"/>
          <c:showSerName val="0"/>
          <c:showPercent val="0"/>
          <c:showBubbleSize val="0"/>
        </c:dLbls>
        <c:gapWidth val="219"/>
        <c:overlap val="-27"/>
        <c:axId val="356127944"/>
        <c:axId val="356127288"/>
      </c:barChart>
      <c:lineChart>
        <c:grouping val="standard"/>
        <c:varyColors val="0"/>
        <c:ser>
          <c:idx val="1"/>
          <c:order val="1"/>
          <c:tx>
            <c:v>As % of revenue</c:v>
          </c:tx>
          <c:spPr>
            <a:ln w="28575" cap="rnd">
              <a:solidFill>
                <a:schemeClr val="tx2"/>
              </a:solidFill>
              <a:round/>
            </a:ln>
            <a:effectLst/>
          </c:spPr>
          <c:marker>
            <c:symbol val="square"/>
            <c:size val="5"/>
            <c:spPr>
              <a:solidFill>
                <a:schemeClr val="tx2"/>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Social!$D$140:$H$140</c:f>
              <c:numCache>
                <c:formatCode>0.00%</c:formatCode>
                <c:ptCount val="5"/>
                <c:pt idx="0">
                  <c:v>2.8999999999999998E-3</c:v>
                </c:pt>
                <c:pt idx="1">
                  <c:v>2.5000000000000001E-3</c:v>
                </c:pt>
                <c:pt idx="2">
                  <c:v>3.2000000000000002E-3</c:v>
                </c:pt>
                <c:pt idx="3">
                  <c:v>6.4999999999999997E-3</c:v>
                </c:pt>
                <c:pt idx="4">
                  <c:v>5.4000000000000003E-3</c:v>
                </c:pt>
              </c:numCache>
            </c:numRef>
          </c:val>
          <c:smooth val="0"/>
          <c:extLst>
            <c:ext xmlns:c16="http://schemas.microsoft.com/office/drawing/2014/chart" uri="{C3380CC4-5D6E-409C-BE32-E72D297353CC}">
              <c16:uniqueId val="{00000001-FCCD-4495-9A69-9414E13F4F25}"/>
            </c:ext>
          </c:extLst>
        </c:ser>
        <c:dLbls>
          <c:showLegendKey val="0"/>
          <c:showVal val="0"/>
          <c:showCatName val="0"/>
          <c:showSerName val="0"/>
          <c:showPercent val="0"/>
          <c:showBubbleSize val="0"/>
        </c:dLbls>
        <c:marker val="1"/>
        <c:smooth val="0"/>
        <c:axId val="698679184"/>
        <c:axId val="698678856"/>
      </c:lineChart>
      <c:catAx>
        <c:axId val="35612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56127288"/>
        <c:crosses val="autoZero"/>
        <c:auto val="1"/>
        <c:lblAlgn val="ctr"/>
        <c:lblOffset val="100"/>
        <c:noMultiLvlLbl val="0"/>
      </c:catAx>
      <c:valAx>
        <c:axId val="35612728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 b="0" i="0" u="none" strike="noStrike" kern="1200" baseline="0">
                <a:solidFill>
                  <a:schemeClr val="bg1"/>
                </a:solidFill>
                <a:latin typeface="+mn-lt"/>
                <a:ea typeface="+mn-ea"/>
                <a:cs typeface="+mn-cs"/>
              </a:defRPr>
            </a:pPr>
            <a:endParaRPr lang="en-US"/>
          </a:p>
        </c:txPr>
        <c:crossAx val="356127944"/>
        <c:crosses val="autoZero"/>
        <c:crossBetween val="between"/>
      </c:valAx>
      <c:valAx>
        <c:axId val="698678856"/>
        <c:scaling>
          <c:orientation val="minMax"/>
          <c:max val="2.0000000000000004E-2"/>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200" b="0" i="0" u="none" strike="noStrike" kern="1200" baseline="0">
                <a:solidFill>
                  <a:schemeClr val="bg1"/>
                </a:solidFill>
                <a:latin typeface="+mn-lt"/>
                <a:ea typeface="+mn-ea"/>
                <a:cs typeface="+mn-cs"/>
              </a:defRPr>
            </a:pPr>
            <a:endParaRPr lang="en-US"/>
          </a:p>
        </c:txPr>
        <c:crossAx val="698679184"/>
        <c:crosses val="max"/>
        <c:crossBetween val="between"/>
      </c:valAx>
      <c:catAx>
        <c:axId val="698679184"/>
        <c:scaling>
          <c:orientation val="minMax"/>
        </c:scaling>
        <c:delete val="1"/>
        <c:axPos val="b"/>
        <c:numFmt formatCode="General" sourceLinked="1"/>
        <c:majorTickMark val="none"/>
        <c:minorTickMark val="none"/>
        <c:tickLblPos val="nextTo"/>
        <c:crossAx val="69867885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Enviromental Investments</a:t>
            </a:r>
            <a:endParaRPr lang="ru-RU"/>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Environmental investments, US$k</c:v>
          </c:tx>
          <c:spPr>
            <a:solidFill>
              <a:schemeClr val="accent6">
                <a:lumMod val="40000"/>
                <a:lumOff val="60000"/>
              </a:schemeClr>
            </a:solidFill>
            <a:ln>
              <a:noFill/>
            </a:ln>
            <a:effectLst/>
          </c:spPr>
          <c:invertIfNegative val="0"/>
          <c:dLbls>
            <c:dLbl>
              <c:idx val="2"/>
              <c:layout>
                <c:manualLayout>
                  <c:x val="0"/>
                  <c:y val="1.37254859578551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7F8-495A-991A-6A2AF4FA768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Environment!$D$4:$H$4</c:f>
              <c:numCache>
                <c:formatCode>General</c:formatCode>
                <c:ptCount val="5"/>
                <c:pt idx="0">
                  <c:v>2014</c:v>
                </c:pt>
                <c:pt idx="1">
                  <c:v>2015</c:v>
                </c:pt>
                <c:pt idx="2">
                  <c:v>2016</c:v>
                </c:pt>
                <c:pt idx="3">
                  <c:v>2017</c:v>
                </c:pt>
                <c:pt idx="4">
                  <c:v>2018</c:v>
                </c:pt>
              </c:numCache>
            </c:numRef>
          </c:cat>
          <c:val>
            <c:numRef>
              <c:f>Environment!$D$104:$H$104</c:f>
              <c:numCache>
                <c:formatCode>#,##0</c:formatCode>
                <c:ptCount val="5"/>
                <c:pt idx="0">
                  <c:v>4921</c:v>
                </c:pt>
                <c:pt idx="1">
                  <c:v>5100</c:v>
                </c:pt>
                <c:pt idx="2">
                  <c:v>14371</c:v>
                </c:pt>
                <c:pt idx="3">
                  <c:v>24758</c:v>
                </c:pt>
                <c:pt idx="4">
                  <c:v>19945</c:v>
                </c:pt>
              </c:numCache>
            </c:numRef>
          </c:val>
          <c:extLst>
            <c:ext xmlns:c16="http://schemas.microsoft.com/office/drawing/2014/chart" uri="{C3380CC4-5D6E-409C-BE32-E72D297353CC}">
              <c16:uniqueId val="{00000000-47F8-495A-991A-6A2AF4FA7680}"/>
            </c:ext>
          </c:extLst>
        </c:ser>
        <c:dLbls>
          <c:showLegendKey val="0"/>
          <c:showVal val="0"/>
          <c:showCatName val="0"/>
          <c:showSerName val="0"/>
          <c:showPercent val="0"/>
          <c:showBubbleSize val="0"/>
        </c:dLbls>
        <c:gapWidth val="219"/>
        <c:overlap val="-27"/>
        <c:axId val="356127944"/>
        <c:axId val="356127288"/>
      </c:barChart>
      <c:lineChart>
        <c:grouping val="standard"/>
        <c:varyColors val="0"/>
        <c:ser>
          <c:idx val="1"/>
          <c:order val="1"/>
          <c:tx>
            <c:v>As % of revenue</c:v>
          </c:tx>
          <c:spPr>
            <a:ln w="28575" cap="rnd">
              <a:solidFill>
                <a:schemeClr val="tx2"/>
              </a:solidFill>
              <a:round/>
            </a:ln>
            <a:effectLst/>
          </c:spPr>
          <c:marker>
            <c:symbol val="square"/>
            <c:size val="5"/>
            <c:spPr>
              <a:solidFill>
                <a:schemeClr val="tx2"/>
              </a:solidFill>
              <a:ln w="9525">
                <a:noFill/>
              </a:ln>
              <a:effectLst/>
            </c:spPr>
          </c:marker>
          <c:dLbls>
            <c:dLbl>
              <c:idx val="0"/>
              <c:layout>
                <c:manualLayout>
                  <c:x val="-5.3550998978420951E-2"/>
                  <c:y val="-3.42794912419872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7F8-495A-991A-6A2AF4FA7680}"/>
                </c:ext>
              </c:extLst>
            </c:dLbl>
            <c:dLbl>
              <c:idx val="1"/>
              <c:layout>
                <c:manualLayout>
                  <c:x val="8.3143023459315434E-4"/>
                  <c:y val="-6.828519326276692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7F8-495A-991A-6A2AF4FA7680}"/>
                </c:ext>
              </c:extLst>
            </c:dLbl>
            <c:dLbl>
              <c:idx val="3"/>
              <c:layout>
                <c:manualLayout>
                  <c:x val="-5.0959558209534586E-2"/>
                  <c:y val="5.26485864910957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7F8-495A-991A-6A2AF4FA768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Social!$D$4:$H$4</c:f>
              <c:numCache>
                <c:formatCode>General</c:formatCode>
                <c:ptCount val="5"/>
                <c:pt idx="0">
                  <c:v>2014</c:v>
                </c:pt>
                <c:pt idx="1">
                  <c:v>2015</c:v>
                </c:pt>
                <c:pt idx="2">
                  <c:v>2016</c:v>
                </c:pt>
                <c:pt idx="3">
                  <c:v>2017</c:v>
                </c:pt>
                <c:pt idx="4">
                  <c:v>2018</c:v>
                </c:pt>
              </c:numCache>
            </c:numRef>
          </c:cat>
          <c:val>
            <c:numRef>
              <c:f>Environment!$D$105:$H$105</c:f>
              <c:numCache>
                <c:formatCode>0.00%</c:formatCode>
                <c:ptCount val="5"/>
                <c:pt idx="0">
                  <c:v>2.8999999999999998E-3</c:v>
                </c:pt>
                <c:pt idx="1">
                  <c:v>3.5000000000000001E-3</c:v>
                </c:pt>
                <c:pt idx="2">
                  <c:v>9.1000000000000004E-3</c:v>
                </c:pt>
                <c:pt idx="3">
                  <c:v>1.3599999999999999E-2</c:v>
                </c:pt>
                <c:pt idx="4">
                  <c:v>1.06E-2</c:v>
                </c:pt>
              </c:numCache>
            </c:numRef>
          </c:val>
          <c:smooth val="0"/>
          <c:extLst>
            <c:ext xmlns:c16="http://schemas.microsoft.com/office/drawing/2014/chart" uri="{C3380CC4-5D6E-409C-BE32-E72D297353CC}">
              <c16:uniqueId val="{00000001-47F8-495A-991A-6A2AF4FA7680}"/>
            </c:ext>
          </c:extLst>
        </c:ser>
        <c:dLbls>
          <c:showLegendKey val="0"/>
          <c:showVal val="0"/>
          <c:showCatName val="0"/>
          <c:showSerName val="0"/>
          <c:showPercent val="0"/>
          <c:showBubbleSize val="0"/>
        </c:dLbls>
        <c:marker val="1"/>
        <c:smooth val="0"/>
        <c:axId val="698679184"/>
        <c:axId val="698678856"/>
      </c:lineChart>
      <c:catAx>
        <c:axId val="35612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56127288"/>
        <c:crosses val="autoZero"/>
        <c:auto val="1"/>
        <c:lblAlgn val="ctr"/>
        <c:lblOffset val="100"/>
        <c:noMultiLvlLbl val="0"/>
      </c:catAx>
      <c:valAx>
        <c:axId val="35612728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 b="0" i="0" u="none" strike="noStrike" kern="1200" baseline="0">
                <a:solidFill>
                  <a:schemeClr val="bg1"/>
                </a:solidFill>
                <a:latin typeface="+mn-lt"/>
                <a:ea typeface="+mn-ea"/>
                <a:cs typeface="+mn-cs"/>
              </a:defRPr>
            </a:pPr>
            <a:endParaRPr lang="en-US"/>
          </a:p>
        </c:txPr>
        <c:crossAx val="356127944"/>
        <c:crosses val="autoZero"/>
        <c:crossBetween val="between"/>
      </c:valAx>
      <c:valAx>
        <c:axId val="698678856"/>
        <c:scaling>
          <c:orientation val="minMax"/>
          <c:max val="3.0000000000000006E-2"/>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200" b="0" i="0" u="none" strike="noStrike" kern="1200" baseline="0">
                <a:solidFill>
                  <a:schemeClr val="bg1"/>
                </a:solidFill>
                <a:latin typeface="+mn-lt"/>
                <a:ea typeface="+mn-ea"/>
                <a:cs typeface="+mn-cs"/>
              </a:defRPr>
            </a:pPr>
            <a:endParaRPr lang="en-US"/>
          </a:p>
        </c:txPr>
        <c:crossAx val="698679184"/>
        <c:crosses val="max"/>
        <c:crossBetween val="between"/>
      </c:valAx>
      <c:catAx>
        <c:axId val="698679184"/>
        <c:scaling>
          <c:orientation val="minMax"/>
        </c:scaling>
        <c:delete val="1"/>
        <c:axPos val="b"/>
        <c:numFmt formatCode="General" sourceLinked="1"/>
        <c:majorTickMark val="none"/>
        <c:minorTickMark val="none"/>
        <c:tickLblPos val="nextTo"/>
        <c:crossAx val="69867885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D$6"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4</xdr:row>
          <xdr:rowOff>47625</xdr:rowOff>
        </xdr:from>
        <xdr:to>
          <xdr:col>1</xdr:col>
          <xdr:colOff>1152525</xdr:colOff>
          <xdr:row>5</xdr:row>
          <xdr:rowOff>76200</xdr:rowOff>
        </xdr:to>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xdr:row>
          <xdr:rowOff>47625</xdr:rowOff>
        </xdr:from>
        <xdr:to>
          <xdr:col>1</xdr:col>
          <xdr:colOff>1152525</xdr:colOff>
          <xdr:row>6</xdr:row>
          <xdr:rowOff>76200</xdr:rowOff>
        </xdr:to>
        <xdr:sp macro="" textlink="">
          <xdr:nvSpPr>
            <xdr:cNvPr id="6151" name="Option Button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Русский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46502</xdr:colOff>
      <xdr:row>3</xdr:row>
      <xdr:rowOff>0</xdr:rowOff>
    </xdr:from>
    <xdr:to>
      <xdr:col>8</xdr:col>
      <xdr:colOff>273002</xdr:colOff>
      <xdr:row>17</xdr:row>
      <xdr:rowOff>149616</xdr:rowOff>
    </xdr:to>
    <xdr:graphicFrame macro="">
      <xdr:nvGraphicFramePr>
        <xdr:cNvPr id="2" name="Диаграмма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593911</xdr:colOff>
      <xdr:row>3</xdr:row>
      <xdr:rowOff>11204</xdr:rowOff>
    </xdr:from>
    <xdr:to>
      <xdr:col>16</xdr:col>
      <xdr:colOff>396970</xdr:colOff>
      <xdr:row>17</xdr:row>
      <xdr:rowOff>160821</xdr:rowOff>
    </xdr:to>
    <xdr:graphicFrame macro="">
      <xdr:nvGraphicFramePr>
        <xdr:cNvPr id="3" name="Диаграмма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179294</xdr:colOff>
      <xdr:row>3</xdr:row>
      <xdr:rowOff>28600</xdr:rowOff>
    </xdr:from>
    <xdr:to>
      <xdr:col>24</xdr:col>
      <xdr:colOff>551470</xdr:colOff>
      <xdr:row>17</xdr:row>
      <xdr:rowOff>168088</xdr:rowOff>
    </xdr:to>
    <xdr:graphicFrame macro="">
      <xdr:nvGraphicFramePr>
        <xdr:cNvPr id="4" name="Диаграмма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11205</xdr:colOff>
      <xdr:row>21</xdr:row>
      <xdr:rowOff>44824</xdr:rowOff>
    </xdr:from>
    <xdr:to>
      <xdr:col>8</xdr:col>
      <xdr:colOff>246528</xdr:colOff>
      <xdr:row>35</xdr:row>
      <xdr:rowOff>100853</xdr:rowOff>
    </xdr:to>
    <xdr:graphicFrame macro="">
      <xdr:nvGraphicFramePr>
        <xdr:cNvPr id="6" name="Диаграмма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596313</xdr:colOff>
      <xdr:row>37</xdr:row>
      <xdr:rowOff>180895</xdr:rowOff>
    </xdr:from>
    <xdr:to>
      <xdr:col>8</xdr:col>
      <xdr:colOff>261937</xdr:colOff>
      <xdr:row>52</xdr:row>
      <xdr:rowOff>66595</xdr:rowOff>
    </xdr:to>
    <xdr:graphicFrame macro="">
      <xdr:nvGraphicFramePr>
        <xdr:cNvPr id="7" name="Диаграмма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544287</xdr:colOff>
      <xdr:row>38</xdr:row>
      <xdr:rowOff>4002</xdr:rowOff>
    </xdr:from>
    <xdr:to>
      <xdr:col>16</xdr:col>
      <xdr:colOff>324171</xdr:colOff>
      <xdr:row>52</xdr:row>
      <xdr:rowOff>93650</xdr:rowOff>
    </xdr:to>
    <xdr:graphicFrame macro="">
      <xdr:nvGraphicFramePr>
        <xdr:cNvPr id="8" name="Диаграмма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598713</xdr:colOff>
      <xdr:row>21</xdr:row>
      <xdr:rowOff>27214</xdr:rowOff>
    </xdr:from>
    <xdr:to>
      <xdr:col>16</xdr:col>
      <xdr:colOff>476249</xdr:colOff>
      <xdr:row>35</xdr:row>
      <xdr:rowOff>103414</xdr:rowOff>
    </xdr:to>
    <xdr:graphicFrame macro="">
      <xdr:nvGraphicFramePr>
        <xdr:cNvPr id="9" name="Диаграмма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152149</xdr:colOff>
      <xdr:row>21</xdr:row>
      <xdr:rowOff>17317</xdr:rowOff>
    </xdr:from>
    <xdr:to>
      <xdr:col>24</xdr:col>
      <xdr:colOff>557892</xdr:colOff>
      <xdr:row>35</xdr:row>
      <xdr:rowOff>122464</xdr:rowOff>
    </xdr:to>
    <xdr:graphicFrame macro="">
      <xdr:nvGraphicFramePr>
        <xdr:cNvPr id="10" name="Диаграмма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326572</xdr:colOff>
      <xdr:row>3</xdr:row>
      <xdr:rowOff>40821</xdr:rowOff>
    </xdr:from>
    <xdr:to>
      <xdr:col>33</xdr:col>
      <xdr:colOff>119993</xdr:colOff>
      <xdr:row>17</xdr:row>
      <xdr:rowOff>149679</xdr:rowOff>
    </xdr:to>
    <xdr:graphicFrame macro="">
      <xdr:nvGraphicFramePr>
        <xdr:cNvPr id="11" name="Диаграмма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olymetalinternational.com/upload/iblock/2b4/Polymetal_Sustainability_report_2018_eng_Web.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H75"/>
  <sheetViews>
    <sheetView showGridLines="0" tabSelected="1" zoomScale="85" zoomScaleNormal="85" workbookViewId="0">
      <selection activeCell="E47" sqref="E47"/>
    </sheetView>
  </sheetViews>
  <sheetFormatPr defaultRowHeight="15" x14ac:dyDescent="0.25"/>
  <cols>
    <col min="1" max="1" width="4.28515625" customWidth="1"/>
    <col min="2" max="2" width="35.85546875" style="5" customWidth="1"/>
    <col min="3" max="3" width="41.5703125" style="5" customWidth="1"/>
    <col min="4" max="4" width="48.85546875" style="4" customWidth="1"/>
    <col min="5" max="5" width="33.5703125" customWidth="1"/>
    <col min="6" max="6" width="50.140625" customWidth="1"/>
    <col min="7" max="7" width="79.7109375" customWidth="1"/>
  </cols>
  <sheetData>
    <row r="1" spans="1:8" ht="30" x14ac:dyDescent="0.25">
      <c r="A1" s="12"/>
      <c r="B1" s="434" t="s">
        <v>666</v>
      </c>
      <c r="C1" s="400"/>
      <c r="D1" s="400"/>
      <c r="E1" s="400"/>
      <c r="F1" s="400"/>
      <c r="G1" s="400"/>
      <c r="H1" s="400"/>
    </row>
    <row r="2" spans="1:8" ht="30.75" thickBot="1" x14ac:dyDescent="0.45">
      <c r="A2" s="13"/>
      <c r="B2" s="435" t="s">
        <v>667</v>
      </c>
      <c r="C2" s="404"/>
      <c r="D2" s="404"/>
      <c r="E2" s="404"/>
      <c r="F2" s="404"/>
      <c r="G2" s="404"/>
      <c r="H2" s="404"/>
    </row>
    <row r="3" spans="1:8" s="7" customFormat="1" ht="18.75" customHeight="1" thickTop="1" x14ac:dyDescent="0.4">
      <c r="A3" s="11"/>
      <c r="B3" s="22"/>
      <c r="C3" s="22"/>
      <c r="D3" s="9"/>
      <c r="E3" s="9"/>
      <c r="F3" s="9"/>
      <c r="G3" s="9"/>
      <c r="H3" s="9"/>
    </row>
    <row r="4" spans="1:8" s="7" customFormat="1" ht="30" x14ac:dyDescent="0.4">
      <c r="A4" s="9"/>
      <c r="B4" s="24" t="s">
        <v>14</v>
      </c>
      <c r="C4" s="20"/>
      <c r="D4" s="10"/>
      <c r="E4" s="9"/>
      <c r="F4" s="9"/>
      <c r="G4" s="9"/>
      <c r="H4" s="9"/>
    </row>
    <row r="5" spans="1:8" x14ac:dyDescent="0.25">
      <c r="A5" s="1"/>
      <c r="B5" s="25">
        <v>2</v>
      </c>
      <c r="C5" s="23"/>
      <c r="D5" s="2"/>
      <c r="E5" s="2"/>
      <c r="F5" s="2"/>
      <c r="G5" s="2"/>
      <c r="H5" s="2"/>
    </row>
    <row r="6" spans="1:8" x14ac:dyDescent="0.25">
      <c r="B6" s="25">
        <v>2</v>
      </c>
      <c r="C6" s="23"/>
      <c r="D6" s="3">
        <v>1</v>
      </c>
      <c r="E6" s="2"/>
      <c r="F6" s="2"/>
      <c r="G6" s="2"/>
      <c r="H6" s="2"/>
    </row>
    <row r="7" spans="1:8" ht="15.75" thickBot="1" x14ac:dyDescent="0.3">
      <c r="B7" s="405"/>
      <c r="C7" s="406"/>
      <c r="D7" s="407"/>
      <c r="E7" s="408"/>
      <c r="F7" s="409"/>
      <c r="G7" s="409"/>
      <c r="H7" s="410"/>
    </row>
    <row r="8" spans="1:8" x14ac:dyDescent="0.25">
      <c r="B8" s="21"/>
      <c r="C8" s="415"/>
      <c r="D8" s="414"/>
      <c r="E8" s="3"/>
      <c r="F8" s="2"/>
      <c r="G8" s="2"/>
      <c r="H8" s="8"/>
    </row>
    <row r="9" spans="1:8" s="7" customFormat="1" ht="15.75" x14ac:dyDescent="0.25">
      <c r="B9" s="432" t="str">
        <f ca="1">OFFSET(translation!A4,0,$D$6-1)</f>
        <v>Key Charts</v>
      </c>
      <c r="C9" s="23"/>
      <c r="D9" s="6"/>
      <c r="E9" s="3"/>
      <c r="F9" s="2"/>
      <c r="G9" s="2"/>
      <c r="H9" s="8"/>
    </row>
    <row r="10" spans="1:8" s="7" customFormat="1" x14ac:dyDescent="0.25">
      <c r="C10" s="21"/>
      <c r="D10" s="6"/>
      <c r="E10" s="3"/>
      <c r="F10" s="2"/>
      <c r="G10" s="2"/>
      <c r="H10" s="8"/>
    </row>
    <row r="11" spans="1:8" s="7" customFormat="1" x14ac:dyDescent="0.25">
      <c r="B11" s="21"/>
      <c r="C11" s="23"/>
      <c r="D11" s="6"/>
      <c r="E11" s="3"/>
      <c r="F11" s="2"/>
      <c r="G11" s="2"/>
      <c r="H11" s="8"/>
    </row>
    <row r="12" spans="1:8" ht="15.75" x14ac:dyDescent="0.25">
      <c r="B12" s="433" t="str">
        <f ca="1">OFFSET(translation!A5,0,$D$6-1)</f>
        <v xml:space="preserve">Environment </v>
      </c>
      <c r="C12" s="438" t="str">
        <f ca="1">OFFSET(translation!A6,0,$D$6-1)</f>
        <v>Water</v>
      </c>
      <c r="D12" s="368" t="str">
        <f ca="1">OFFSET(translation!A7,0,$D$6-1)</f>
        <v>Water consumption by source</v>
      </c>
      <c r="E12" s="432" t="str">
        <f ca="1">OFFSET(translation!A28,0,$D$6-1)</f>
        <v>Social</v>
      </c>
      <c r="F12" s="413" t="str">
        <f ca="1">OFFSET(translation!A30,0,$D$6-1)</f>
        <v>Workforce</v>
      </c>
      <c r="G12" s="402"/>
    </row>
    <row r="13" spans="1:8" x14ac:dyDescent="0.25">
      <c r="B13" s="411"/>
      <c r="C13" s="439"/>
      <c r="D13" s="402" t="str">
        <f ca="1">OFFSET(translation!A8,0,$D$6-1)</f>
        <v>Water discharge by source</v>
      </c>
      <c r="E13" s="401"/>
      <c r="F13" s="436" t="str">
        <f ca="1">OFFSET(translation!A31,0,$D$6-1)</f>
        <v>Workforce diversity</v>
      </c>
      <c r="G13" s="402" t="str">
        <f ca="1">OFFSET(translation!A32,0,$D$6-1)</f>
        <v>Proportion of female employees</v>
      </c>
    </row>
    <row r="14" spans="1:8" x14ac:dyDescent="0.25">
      <c r="B14" s="401"/>
      <c r="C14" s="439"/>
      <c r="D14" s="402" t="str">
        <f ca="1">OFFSET(translation!A9,0,$D$6-1)</f>
        <v>Water used and recycled</v>
      </c>
      <c r="E14" s="401"/>
      <c r="F14" s="437"/>
      <c r="G14" s="402" t="str">
        <f ca="1">OFFSET(translation!A33,0,$D$6-1)</f>
        <v>Young personnel under 30</v>
      </c>
    </row>
    <row r="15" spans="1:8" s="7" customFormat="1" x14ac:dyDescent="0.25">
      <c r="B15" s="401"/>
      <c r="C15" s="412"/>
      <c r="D15" s="402"/>
      <c r="E15" s="401"/>
      <c r="F15" s="437"/>
      <c r="G15" s="402" t="str">
        <f ca="1">OFFSET(translation!A34,0,$D$6-1)</f>
        <v>Return to work and retention after parental leave</v>
      </c>
    </row>
    <row r="16" spans="1:8" x14ac:dyDescent="0.25">
      <c r="B16" s="401"/>
      <c r="C16" s="436" t="str">
        <f ca="1">OFFSET(translation!A10,0,$D$6-1)</f>
        <v>Waste</v>
      </c>
      <c r="D16" s="402" t="str">
        <f ca="1">OFFSET(translation!A11,0,$D$6-1)</f>
        <v>Mineral waste</v>
      </c>
      <c r="E16" s="401"/>
      <c r="F16" s="437"/>
      <c r="G16" s="402" t="str">
        <f ca="1">OFFSET(translation!A35,0,$D$6-1)</f>
        <v>Employees by employment contract type and gender</v>
      </c>
    </row>
    <row r="17" spans="2:7" s="7" customFormat="1" x14ac:dyDescent="0.25">
      <c r="B17" s="401"/>
      <c r="C17" s="437"/>
      <c r="D17" s="402" t="str">
        <f ca="1">OFFSET(translation!A12,0,$D$6-1)</f>
        <v>Hazardous and non-hazardous waste</v>
      </c>
      <c r="E17" s="401"/>
      <c r="F17" s="437"/>
      <c r="G17" s="402" t="str">
        <f ca="1">OFFSET(translation!A36,0,$D$6-1)</f>
        <v>Employees by employment status and gender</v>
      </c>
    </row>
    <row r="18" spans="2:7" s="7" customFormat="1" ht="29.25" customHeight="1" x14ac:dyDescent="0.25">
      <c r="B18" s="401"/>
      <c r="C18" s="437"/>
      <c r="D18" s="402" t="str">
        <f ca="1">OFFSET(translation!A13,0,$D$6-1)</f>
        <v>Waste reused of total waste generated</v>
      </c>
      <c r="E18" s="401"/>
      <c r="F18" s="437"/>
      <c r="G18" s="402" t="str">
        <f ca="1">OFFSET(translation!A37,0,$D$6-1)</f>
        <v xml:space="preserve">Polymetal minimum salaries compared to the regional minimum </v>
      </c>
    </row>
    <row r="19" spans="2:7" s="7" customFormat="1" x14ac:dyDescent="0.25">
      <c r="B19" s="401"/>
      <c r="C19" s="437"/>
      <c r="D19" s="402" t="str">
        <f ca="1">OFFSET(translation!A14,0,$D$6-1)</f>
        <v>Waste disposed and neutralized</v>
      </c>
      <c r="E19" s="401"/>
      <c r="F19" s="413"/>
      <c r="G19" s="402"/>
    </row>
    <row r="20" spans="2:7" s="7" customFormat="1" x14ac:dyDescent="0.25">
      <c r="B20" s="401"/>
      <c r="C20" s="437"/>
      <c r="D20" s="402" t="str">
        <f ca="1">OFFSET(translation!A15,0,$D$6-1)</f>
        <v>Waste intensity</v>
      </c>
      <c r="E20" s="401"/>
      <c r="F20" s="436" t="str">
        <f ca="1">OFFSET(translation!A38,0,$D$6-1)</f>
        <v>Training</v>
      </c>
      <c r="G20" s="402" t="str">
        <f ca="1">OFFSET(translation!A39,0,$D$6-1)</f>
        <v>Trained personnel</v>
      </c>
    </row>
    <row r="21" spans="2:7" s="7" customFormat="1" x14ac:dyDescent="0.25">
      <c r="B21" s="401"/>
      <c r="C21" s="413"/>
      <c r="D21" s="402"/>
      <c r="E21" s="401"/>
      <c r="F21" s="437"/>
      <c r="G21" s="402" t="str">
        <f ca="1">OFFSET(translation!A40,0,$D$6-1)</f>
        <v>Average number of training hours per employee (per year)</v>
      </c>
    </row>
    <row r="22" spans="2:7" x14ac:dyDescent="0.25">
      <c r="B22" s="401"/>
      <c r="C22" s="436" t="str">
        <f ca="1">OFFSET(translation!A16,0,$D$6-1)</f>
        <v>Energy</v>
      </c>
      <c r="D22" s="402" t="str">
        <f ca="1">OFFSET(translation!A17,0,$D$6-1)</f>
        <v>Energy consumption by source</v>
      </c>
      <c r="E22" s="401"/>
      <c r="F22" s="437"/>
      <c r="G22" s="402" t="str">
        <f ca="1">OFFSET(translation!A41,0,$D$6-1)</f>
        <v>Investments in training</v>
      </c>
    </row>
    <row r="23" spans="2:7" x14ac:dyDescent="0.25">
      <c r="B23" s="401"/>
      <c r="C23" s="437"/>
      <c r="D23" s="402" t="str">
        <f ca="1">OFFSET(translation!A18,0,$D$6-1)</f>
        <v>Energy intensity</v>
      </c>
      <c r="E23" s="401"/>
      <c r="F23" s="413"/>
      <c r="G23" s="402"/>
    </row>
    <row r="24" spans="2:7" s="7" customFormat="1" x14ac:dyDescent="0.25">
      <c r="B24" s="401"/>
      <c r="C24" s="413"/>
      <c r="D24" s="402"/>
      <c r="E24" s="401"/>
      <c r="F24" s="436" t="str">
        <f ca="1">OFFSET(translation!A42,0,$D$6-1)</f>
        <v>Health and Safety</v>
      </c>
      <c r="G24" s="402" t="str">
        <f ca="1">OFFSET(translation!A43,0,$D$6-1)</f>
        <v>Fatalities</v>
      </c>
    </row>
    <row r="25" spans="2:7" x14ac:dyDescent="0.25">
      <c r="B25" s="401"/>
      <c r="C25" s="436" t="str">
        <f ca="1">OFFSET(translation!A19,0,$D$6-1)</f>
        <v>Emissions</v>
      </c>
      <c r="D25" s="402" t="str">
        <f ca="1">OFFSET(translation!A20,0,$D$6-1)</f>
        <v xml:space="preserve">Total greenhouse gas emissions </v>
      </c>
      <c r="E25" s="401"/>
      <c r="F25" s="437"/>
      <c r="G25" s="402" t="str">
        <f ca="1">OFFSET(translation!A44,0,$D$6-1)</f>
        <v>LTIFR (per 200,000 hours worked)</v>
      </c>
    </row>
    <row r="26" spans="2:7" x14ac:dyDescent="0.25">
      <c r="B26" s="401"/>
      <c r="C26" s="437"/>
      <c r="D26" s="402" t="str">
        <f ca="1">OFFSET(translation!A21,0,$D$6-1)</f>
        <v>Greenhouse gas emissions intensity</v>
      </c>
      <c r="E26" s="401"/>
      <c r="F26" s="437"/>
      <c r="G26" s="402" t="str">
        <f ca="1">OFFSET(translation!A45,0,$D$6-1)</f>
        <v>Occupational diseases and health difficulties</v>
      </c>
    </row>
    <row r="27" spans="2:7" x14ac:dyDescent="0.25">
      <c r="B27" s="401"/>
      <c r="C27" s="437"/>
      <c r="D27" s="402" t="str">
        <f ca="1">OFFSET(translation!A22,0,$D$6-1)</f>
        <v>Pollutants in air</v>
      </c>
      <c r="E27" s="401"/>
      <c r="F27" s="413"/>
      <c r="G27" s="402"/>
    </row>
    <row r="28" spans="2:7" s="7" customFormat="1" x14ac:dyDescent="0.25">
      <c r="B28" s="401"/>
      <c r="C28" s="413"/>
      <c r="D28" s="402"/>
      <c r="E28" s="401"/>
      <c r="F28" s="436" t="str">
        <f ca="1">OFFSET(translation!A52,0,$D$6-1)</f>
        <v>Internal communication</v>
      </c>
      <c r="G28" s="402" t="str">
        <f ca="1">OFFSET(translation!A53,0,$D$6-1)</f>
        <v>Communities' consultation and grievances</v>
      </c>
    </row>
    <row r="29" spans="2:7" x14ac:dyDescent="0.25">
      <c r="B29" s="401"/>
      <c r="C29" s="436" t="str">
        <f ca="1">OFFSET(translation!A23,0,$D$6-1)</f>
        <v>Land and Biodiversity</v>
      </c>
      <c r="D29" s="402" t="str">
        <f ca="1">OFFSET(translation!A24,0,$D$6-1)</f>
        <v>Lands</v>
      </c>
      <c r="E29" s="401"/>
      <c r="F29" s="437"/>
      <c r="G29" s="402" t="str">
        <f ca="1">OFFSET(translation!A54,0,$D$6-1)</f>
        <v>Enquiries from communities by topic category</v>
      </c>
    </row>
    <row r="30" spans="2:7" x14ac:dyDescent="0.25">
      <c r="B30" s="401"/>
      <c r="C30" s="437"/>
      <c r="D30" s="402" t="str">
        <f ca="1">OFFSET(translation!A25,0,$D$6-1)</f>
        <v>Biodiversity</v>
      </c>
      <c r="E30" s="401"/>
      <c r="F30" s="437"/>
      <c r="G30" s="402" t="str">
        <f ca="1">OFFSET(translation!A55,0,$D$6-1)</f>
        <v>Employees satisfaction</v>
      </c>
    </row>
    <row r="31" spans="2:7" s="7" customFormat="1" x14ac:dyDescent="0.25">
      <c r="B31" s="401"/>
      <c r="C31" s="413"/>
      <c r="D31" s="402"/>
      <c r="E31" s="401"/>
      <c r="F31" s="413"/>
      <c r="G31" s="402"/>
    </row>
    <row r="32" spans="2:7" s="7" customFormat="1" x14ac:dyDescent="0.25">
      <c r="B32" s="401"/>
      <c r="C32" s="413" t="str">
        <f ca="1">OFFSET(translation!A26,0,$D$6-1)</f>
        <v>Environmental investment</v>
      </c>
      <c r="D32" s="402"/>
      <c r="E32" s="401"/>
      <c r="F32" s="430" t="str">
        <f ca="1">OFFSET(translation!A56,0,$D$6-1)</f>
        <v>Anti-corruption</v>
      </c>
      <c r="G32" s="402" t="str">
        <f ca="1">OFFSET(translation!A57,0,$D$6-1)</f>
        <v>Ethics</v>
      </c>
    </row>
    <row r="33" spans="1:7" x14ac:dyDescent="0.25">
      <c r="B33" s="401"/>
      <c r="C33" s="413"/>
      <c r="D33" s="402"/>
      <c r="E33" s="401"/>
      <c r="F33" s="413"/>
      <c r="G33" s="402"/>
    </row>
    <row r="34" spans="1:7" s="7" customFormat="1" x14ac:dyDescent="0.25">
      <c r="B34" s="401"/>
      <c r="C34" s="401"/>
      <c r="D34" s="402"/>
      <c r="E34" s="401"/>
      <c r="F34" s="436" t="str">
        <f ca="1">OFFSET(translation!A58,0,$D$6-1)</f>
        <v>Community investment</v>
      </c>
      <c r="G34" s="402" t="str">
        <f ca="1">OFFSET(translation!A59,0,$D$6-1)</f>
        <v>Social investments by category</v>
      </c>
    </row>
    <row r="35" spans="1:7" x14ac:dyDescent="0.25">
      <c r="A35" s="8"/>
      <c r="E35" s="401"/>
      <c r="F35" s="437"/>
      <c r="G35" s="402" t="str">
        <f ca="1">OFFSET(translation!A60,0,$D$6-1)</f>
        <v>Cooperation agreements</v>
      </c>
    </row>
    <row r="36" spans="1:7" x14ac:dyDescent="0.25">
      <c r="A36" s="8"/>
      <c r="B36" s="401"/>
      <c r="C36" s="401"/>
      <c r="D36" s="402"/>
      <c r="E36" s="401"/>
      <c r="F36" s="413"/>
      <c r="G36" s="402"/>
    </row>
    <row r="37" spans="1:7" ht="15.75" x14ac:dyDescent="0.25">
      <c r="A37" s="8"/>
      <c r="B37" s="432" t="str">
        <f ca="1">OFFSET(translation!A64,0,$D$6-1)</f>
        <v>Economic</v>
      </c>
      <c r="C37" s="430" t="str">
        <f ca="1">OFFSET(translation!A65,0,$D$6-1)</f>
        <v>Economic impact</v>
      </c>
      <c r="D37" s="402" t="str">
        <f ca="1">OFFSET(translation!A69,0,$D$6-1)</f>
        <v>Economic value distribution</v>
      </c>
      <c r="E37" s="401"/>
      <c r="F37" s="436" t="str">
        <f ca="1">OFFSET(translation!A61,0,$D$6-1)</f>
        <v>Communication</v>
      </c>
      <c r="G37" s="402" t="str">
        <f ca="1">OFFSET(translation!A62,0,$D$6-1)</f>
        <v xml:space="preserve">Communities’ consultation and grievances </v>
      </c>
    </row>
    <row r="38" spans="1:7" x14ac:dyDescent="0.25">
      <c r="A38" s="8"/>
      <c r="B38" s="411"/>
      <c r="C38" s="431"/>
      <c r="D38" s="402"/>
      <c r="E38" s="401"/>
      <c r="F38" s="437"/>
      <c r="G38" s="402" t="str">
        <f ca="1">OFFSET(translation!A63,0,$D$6-1)</f>
        <v>Enquiries from communities</v>
      </c>
    </row>
    <row r="39" spans="1:7" ht="25.5" x14ac:dyDescent="0.25">
      <c r="A39" s="8"/>
      <c r="B39" s="79"/>
      <c r="C39" s="430" t="str">
        <f ca="1">OFFSET(translation!A66,0,$D$6-1)</f>
        <v>Supply chain</v>
      </c>
      <c r="D39" s="402" t="str">
        <f ca="1">OFFSET(translation!A71,0,$D$6-1)</f>
        <v>Local purchases</v>
      </c>
      <c r="E39" s="8"/>
      <c r="F39" s="8"/>
      <c r="G39" s="8"/>
    </row>
    <row r="40" spans="1:7" x14ac:dyDescent="0.25">
      <c r="A40" s="8"/>
      <c r="B40" s="79"/>
      <c r="C40" s="431"/>
      <c r="D40" s="402"/>
      <c r="E40" s="8"/>
      <c r="F40" s="8"/>
      <c r="G40" s="8"/>
    </row>
    <row r="41" spans="1:7" s="7" customFormat="1" ht="25.5" x14ac:dyDescent="0.25">
      <c r="A41" s="8"/>
      <c r="B41" s="79"/>
      <c r="C41" s="430" t="str">
        <f ca="1">OFFSET(translation!A67,0,$D$6-1)</f>
        <v>Employing locally</v>
      </c>
      <c r="D41" s="402" t="str">
        <f ca="1">OFFSET(translation!A72,0,$D$6-1)</f>
        <v>Proportion of local employees by segment</v>
      </c>
      <c r="E41" s="8"/>
      <c r="F41" s="8"/>
      <c r="G41" s="8"/>
    </row>
    <row r="42" spans="1:7" s="7" customFormat="1" x14ac:dyDescent="0.25">
      <c r="A42" s="8"/>
      <c r="B42" s="79"/>
      <c r="C42" s="431"/>
      <c r="D42" s="402"/>
      <c r="E42" s="8"/>
      <c r="F42" s="8"/>
      <c r="G42" s="8"/>
    </row>
    <row r="43" spans="1:7" ht="25.5" x14ac:dyDescent="0.25">
      <c r="A43" s="8"/>
      <c r="B43" s="79"/>
      <c r="C43" s="430" t="str">
        <f ca="1">OFFSET(translation!A68,0,$D$6-1)</f>
        <v>Investment in the Special Economic Zone</v>
      </c>
      <c r="D43" s="402" t="str">
        <f ca="1">OFFSET(translation!A73,0,$D$6-1)</f>
        <v>Investment in the Special Economic Zone of the Russian Far East</v>
      </c>
      <c r="E43" s="8"/>
      <c r="F43" s="8"/>
      <c r="G43" s="8"/>
    </row>
    <row r="44" spans="1:7" x14ac:dyDescent="0.25">
      <c r="A44" s="8"/>
      <c r="B44" s="79"/>
      <c r="C44" s="431"/>
      <c r="D44" s="402"/>
      <c r="E44" s="8"/>
      <c r="F44" s="8"/>
      <c r="G44" s="8"/>
    </row>
    <row r="45" spans="1:7" x14ac:dyDescent="0.25">
      <c r="A45" s="8"/>
      <c r="B45" s="401"/>
      <c r="C45" s="436" t="str">
        <f ca="1">OFFSET(translation!A74,0,$D$6-1)</f>
        <v>Product responsibility</v>
      </c>
      <c r="D45" s="402" t="str">
        <f ca="1">OFFSET(translation!A74,0,$D$6-1)</f>
        <v>Product responsibility</v>
      </c>
      <c r="E45" s="8"/>
      <c r="F45" s="8"/>
      <c r="G45" s="8"/>
    </row>
    <row r="46" spans="1:7" s="7" customFormat="1" x14ac:dyDescent="0.25">
      <c r="A46" s="8"/>
      <c r="B46" s="403"/>
      <c r="C46" s="437"/>
      <c r="D46" s="402" t="str">
        <f ca="1">OFFSET(translation!A75,0,$D$6-1)</f>
        <v>Compliance</v>
      </c>
      <c r="E46" s="8"/>
      <c r="F46" s="8"/>
      <c r="G46" s="8"/>
    </row>
    <row r="47" spans="1:7" x14ac:dyDescent="0.25">
      <c r="A47" s="8"/>
      <c r="B47" s="21"/>
      <c r="C47" s="21"/>
      <c r="D47" s="19"/>
      <c r="E47" s="8"/>
      <c r="F47" s="8"/>
      <c r="G47" s="8"/>
    </row>
    <row r="48" spans="1:7" x14ac:dyDescent="0.25">
      <c r="A48" s="8"/>
      <c r="B48" s="440" t="str">
        <f ca="1">OFFSET(translation!A542,0,$D$6-1)</f>
        <v>Please see our 2018 Sustainability Report for further details</v>
      </c>
      <c r="C48" s="395"/>
      <c r="D48" s="395"/>
      <c r="E48" s="8"/>
      <c r="F48" s="8"/>
      <c r="G48" s="8"/>
    </row>
    <row r="49" spans="1:7" x14ac:dyDescent="0.25">
      <c r="A49" s="8"/>
      <c r="B49" s="441" t="s">
        <v>702</v>
      </c>
      <c r="E49" s="8"/>
      <c r="F49" s="8"/>
      <c r="G49" s="8"/>
    </row>
    <row r="50" spans="1:7" s="7" customFormat="1" x14ac:dyDescent="0.25">
      <c r="A50" s="8"/>
      <c r="E50" s="8"/>
      <c r="F50" s="8"/>
      <c r="G50" s="8"/>
    </row>
    <row r="51" spans="1:7" x14ac:dyDescent="0.25">
      <c r="A51" s="8"/>
      <c r="E51" s="8"/>
      <c r="F51" s="8"/>
      <c r="G51" s="8"/>
    </row>
    <row r="52" spans="1:7" s="7" customFormat="1" x14ac:dyDescent="0.25">
      <c r="A52" s="8"/>
      <c r="E52" s="8"/>
      <c r="F52" s="8"/>
      <c r="G52" s="8"/>
    </row>
    <row r="53" spans="1:7" s="7" customFormat="1" x14ac:dyDescent="0.25">
      <c r="A53" s="8"/>
      <c r="E53" s="8"/>
      <c r="F53" s="8"/>
      <c r="G53" s="8"/>
    </row>
    <row r="54" spans="1:7" s="7" customFormat="1" x14ac:dyDescent="0.25">
      <c r="A54" s="8"/>
      <c r="E54" s="8"/>
      <c r="F54" s="8"/>
      <c r="G54" s="8"/>
    </row>
    <row r="55" spans="1:7" s="7" customFormat="1" x14ac:dyDescent="0.25">
      <c r="A55" s="8"/>
      <c r="E55" s="8"/>
      <c r="F55" s="8"/>
      <c r="G55" s="8"/>
    </row>
    <row r="56" spans="1:7" s="7" customFormat="1" x14ac:dyDescent="0.25">
      <c r="A56" s="8"/>
      <c r="E56" s="8"/>
      <c r="F56" s="8"/>
      <c r="G56" s="8"/>
    </row>
    <row r="57" spans="1:7" s="7" customFormat="1" x14ac:dyDescent="0.25">
      <c r="A57" s="8"/>
      <c r="E57" s="8"/>
      <c r="F57" s="8"/>
      <c r="G57" s="8"/>
    </row>
    <row r="58" spans="1:7" s="7" customFormat="1" x14ac:dyDescent="0.25">
      <c r="A58" s="8"/>
      <c r="E58" s="8"/>
      <c r="F58" s="8"/>
      <c r="G58" s="8"/>
    </row>
    <row r="59" spans="1:7" s="7" customFormat="1" x14ac:dyDescent="0.25">
      <c r="A59" s="8"/>
      <c r="E59" s="8"/>
      <c r="F59" s="8"/>
      <c r="G59" s="8"/>
    </row>
    <row r="60" spans="1:7" s="7" customFormat="1" x14ac:dyDescent="0.25">
      <c r="A60" s="8"/>
      <c r="E60" s="8"/>
      <c r="F60" s="8"/>
      <c r="G60" s="8"/>
    </row>
    <row r="61" spans="1:7" s="7" customFormat="1" x14ac:dyDescent="0.25">
      <c r="A61" s="8"/>
      <c r="B61" s="8"/>
      <c r="C61" s="8"/>
      <c r="D61" s="8"/>
      <c r="E61" s="8"/>
      <c r="F61" s="8"/>
      <c r="G61" s="8"/>
    </row>
    <row r="62" spans="1:7" s="7" customFormat="1" x14ac:dyDescent="0.25">
      <c r="A62" s="8"/>
      <c r="B62" s="401"/>
      <c r="C62" s="413"/>
      <c r="D62" s="402"/>
      <c r="E62" s="8"/>
      <c r="F62" s="8"/>
      <c r="G62" s="8"/>
    </row>
    <row r="63" spans="1:7" s="7" customFormat="1" x14ac:dyDescent="0.25">
      <c r="A63" s="8"/>
      <c r="B63" s="8"/>
      <c r="C63" s="8"/>
      <c r="D63" s="8"/>
      <c r="E63" s="8"/>
      <c r="F63" s="8"/>
      <c r="G63" s="8"/>
    </row>
    <row r="64" spans="1:7" x14ac:dyDescent="0.25">
      <c r="E64" s="8"/>
      <c r="F64" s="8"/>
      <c r="G64" s="8"/>
    </row>
    <row r="65" spans="5:7" s="7" customFormat="1" x14ac:dyDescent="0.25">
      <c r="E65" s="8"/>
      <c r="F65" s="8"/>
      <c r="G65" s="8"/>
    </row>
    <row r="66" spans="5:7" x14ac:dyDescent="0.25">
      <c r="E66" s="8"/>
      <c r="F66" s="8"/>
      <c r="G66" s="8"/>
    </row>
    <row r="67" spans="5:7" s="7" customFormat="1" x14ac:dyDescent="0.25">
      <c r="E67" s="8"/>
      <c r="F67" s="8"/>
      <c r="G67" s="8"/>
    </row>
    <row r="68" spans="5:7" x14ac:dyDescent="0.25">
      <c r="E68" s="8"/>
      <c r="F68" s="8"/>
      <c r="G68" s="8"/>
    </row>
    <row r="69" spans="5:7" s="7" customFormat="1" x14ac:dyDescent="0.25">
      <c r="E69" s="8"/>
      <c r="F69" s="8"/>
      <c r="G69" s="8"/>
    </row>
    <row r="70" spans="5:7" x14ac:dyDescent="0.25">
      <c r="E70" s="8"/>
      <c r="F70" s="8"/>
      <c r="G70" s="8"/>
    </row>
    <row r="71" spans="5:7" s="7" customFormat="1" x14ac:dyDescent="0.25">
      <c r="E71" s="8"/>
      <c r="F71" s="8"/>
      <c r="G71" s="8"/>
    </row>
    <row r="72" spans="5:7" x14ac:dyDescent="0.25">
      <c r="E72" s="8"/>
      <c r="F72" s="8"/>
      <c r="G72" s="8"/>
    </row>
    <row r="73" spans="5:7" x14ac:dyDescent="0.25">
      <c r="E73" s="8"/>
      <c r="F73" s="8"/>
      <c r="G73" s="8"/>
    </row>
    <row r="74" spans="5:7" x14ac:dyDescent="0.25">
      <c r="E74" s="8"/>
      <c r="F74" s="8"/>
      <c r="G74" s="8"/>
    </row>
    <row r="75" spans="5:7" x14ac:dyDescent="0.25">
      <c r="E75" s="395"/>
      <c r="F75" s="395"/>
      <c r="G75" s="395"/>
    </row>
  </sheetData>
  <mergeCells count="12">
    <mergeCell ref="F28:F30"/>
    <mergeCell ref="F34:F35"/>
    <mergeCell ref="F37:F38"/>
    <mergeCell ref="C45:C46"/>
    <mergeCell ref="C12:C14"/>
    <mergeCell ref="C16:C20"/>
    <mergeCell ref="C22:C23"/>
    <mergeCell ref="C25:C27"/>
    <mergeCell ref="C29:C30"/>
    <mergeCell ref="F13:F18"/>
    <mergeCell ref="F20:F22"/>
    <mergeCell ref="F24:F26"/>
  </mergeCells>
  <hyperlinks>
    <hyperlink ref="B37" location="Economic!A1" display="Economic!A1"/>
    <hyperlink ref="E12" location="Social!A1" display="Social!A1"/>
    <hyperlink ref="B9" location="'Key Charts'!A1" display="'Key Charts'!A1"/>
    <hyperlink ref="B49"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9" r:id="rId5" name="Option Button 5">
              <controlPr defaultSize="0" autoFill="0" autoLine="0" autoPict="0">
                <anchor moveWithCells="1">
                  <from>
                    <xdr:col>1</xdr:col>
                    <xdr:colOff>276225</xdr:colOff>
                    <xdr:row>4</xdr:row>
                    <xdr:rowOff>47625</xdr:rowOff>
                  </from>
                  <to>
                    <xdr:col>1</xdr:col>
                    <xdr:colOff>1152525</xdr:colOff>
                    <xdr:row>5</xdr:row>
                    <xdr:rowOff>76200</xdr:rowOff>
                  </to>
                </anchor>
              </controlPr>
            </control>
          </mc:Choice>
        </mc:AlternateContent>
        <mc:AlternateContent xmlns:mc="http://schemas.openxmlformats.org/markup-compatibility/2006">
          <mc:Choice Requires="x14">
            <control shapeId="6151" r:id="rId6" name="Option Button 7">
              <controlPr defaultSize="0" autoFill="0" autoLine="0" autoPict="0">
                <anchor moveWithCells="1">
                  <from>
                    <xdr:col>1</xdr:col>
                    <xdr:colOff>276225</xdr:colOff>
                    <xdr:row>5</xdr:row>
                    <xdr:rowOff>47625</xdr:rowOff>
                  </from>
                  <to>
                    <xdr:col>1</xdr:col>
                    <xdr:colOff>1152525</xdr:colOff>
                    <xdr:row>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B20"/>
  <sheetViews>
    <sheetView showGridLines="0" zoomScale="80" zoomScaleNormal="80" workbookViewId="0">
      <selection activeCell="AC27" sqref="AC27"/>
    </sheetView>
  </sheetViews>
  <sheetFormatPr defaultRowHeight="15" x14ac:dyDescent="0.25"/>
  <cols>
    <col min="1" max="1" width="3.5703125" customWidth="1"/>
    <col min="2" max="2" width="11.28515625" bestFit="1" customWidth="1"/>
  </cols>
  <sheetData>
    <row r="2" spans="2:2" ht="25.5" x14ac:dyDescent="0.25">
      <c r="B2" s="83" t="str">
        <f ca="1">OFFSET(translation!A77,0,Content!$D$6-1)</f>
        <v>Environment</v>
      </c>
    </row>
    <row r="20" spans="2:2" ht="25.5" x14ac:dyDescent="0.25">
      <c r="B20" s="83" t="str">
        <f ca="1">OFFSET(translation!A221,0,Content!$D$6-1)</f>
        <v>Social</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4B9EAF"/>
  </sheetPr>
  <dimension ref="A1:N115"/>
  <sheetViews>
    <sheetView showGridLines="0" zoomScale="80" zoomScaleNormal="80" workbookViewId="0">
      <pane xSplit="2" ySplit="4" topLeftCell="C68" activePane="bottomRight" state="frozen"/>
      <selection pane="topRight" activeCell="C1" sqref="C1"/>
      <selection pane="bottomLeft" activeCell="A5" sqref="A5"/>
      <selection pane="bottomRight" activeCell="G103" sqref="G103"/>
    </sheetView>
  </sheetViews>
  <sheetFormatPr defaultRowHeight="14.25" x14ac:dyDescent="0.2"/>
  <cols>
    <col min="1" max="1" width="2.85546875" style="82" customWidth="1"/>
    <col min="2" max="2" width="66.5703125" style="87" customWidth="1"/>
    <col min="3" max="3" width="6.42578125" style="99" customWidth="1"/>
    <col min="4" max="4" width="14.42578125" style="89" customWidth="1"/>
    <col min="5" max="5" width="15.5703125" style="89" bestFit="1" customWidth="1"/>
    <col min="6" max="6" width="17" style="89" customWidth="1"/>
    <col min="7" max="7" width="15.5703125" style="89" customWidth="1"/>
    <col min="8" max="8" width="18.140625" style="90" customWidth="1"/>
    <col min="9" max="16384" width="9.140625" style="82"/>
  </cols>
  <sheetData>
    <row r="1" spans="1:9" x14ac:dyDescent="0.2">
      <c r="A1" s="76"/>
      <c r="B1" s="77"/>
      <c r="C1" s="78"/>
      <c r="D1" s="79"/>
      <c r="E1" s="79"/>
      <c r="F1" s="79"/>
      <c r="G1" s="79"/>
      <c r="H1" s="80"/>
      <c r="I1" s="81"/>
    </row>
    <row r="2" spans="1:9" ht="27" x14ac:dyDescent="0.2">
      <c r="A2" s="76"/>
      <c r="B2" s="383" t="str">
        <f ca="1">OFFSET(translation!A77,0,Content!$D$6-1)</f>
        <v>Environment</v>
      </c>
      <c r="C2" s="78"/>
      <c r="D2" s="79"/>
      <c r="E2" s="79"/>
      <c r="F2" s="79"/>
      <c r="G2" s="79"/>
      <c r="H2" s="80"/>
      <c r="I2" s="81"/>
    </row>
    <row r="3" spans="1:9" ht="12.75" customHeight="1" x14ac:dyDescent="0.2">
      <c r="A3" s="76"/>
      <c r="B3" s="83"/>
      <c r="C3" s="78"/>
      <c r="D3" s="79"/>
      <c r="E3" s="79"/>
      <c r="F3" s="79"/>
      <c r="G3" s="79"/>
      <c r="H3" s="80"/>
      <c r="I3" s="81"/>
    </row>
    <row r="4" spans="1:9" ht="15" thickBot="1" x14ac:dyDescent="0.25">
      <c r="A4" s="76"/>
      <c r="B4" s="162"/>
      <c r="C4" s="162"/>
      <c r="D4" s="162">
        <v>2014</v>
      </c>
      <c r="E4" s="162">
        <v>2015</v>
      </c>
      <c r="F4" s="162">
        <v>2016</v>
      </c>
      <c r="G4" s="162">
        <v>2017</v>
      </c>
      <c r="H4" s="162">
        <v>2018</v>
      </c>
    </row>
    <row r="5" spans="1:9" ht="15" thickTop="1" x14ac:dyDescent="0.2">
      <c r="A5" s="76"/>
      <c r="B5" s="74"/>
      <c r="C5" s="74"/>
      <c r="D5" s="74"/>
      <c r="E5" s="74"/>
      <c r="F5" s="74"/>
      <c r="G5" s="74"/>
      <c r="H5" s="74"/>
    </row>
    <row r="6" spans="1:9" ht="24" thickBot="1" x14ac:dyDescent="0.25">
      <c r="A6" s="76"/>
      <c r="B6" s="163" t="str">
        <f ca="1">OFFSET(translation!A78,0,Content!$D$6-1)</f>
        <v>Water</v>
      </c>
      <c r="C6" s="164"/>
      <c r="D6" s="164"/>
      <c r="E6" s="164"/>
      <c r="F6" s="164"/>
      <c r="G6" s="164"/>
      <c r="H6" s="164"/>
    </row>
    <row r="7" spans="1:9" ht="15" customHeight="1" x14ac:dyDescent="0.2">
      <c r="A7" s="76"/>
      <c r="B7" s="74"/>
      <c r="C7" s="74"/>
      <c r="D7" s="74"/>
      <c r="E7" s="74"/>
      <c r="F7" s="74"/>
      <c r="G7" s="74"/>
      <c r="H7" s="74"/>
    </row>
    <row r="8" spans="1:9" ht="18" customHeight="1" x14ac:dyDescent="0.2">
      <c r="A8" s="76"/>
      <c r="B8" s="160" t="str">
        <f ca="1">OFFSET(translation!A80,0,Content!$D$6-1)</f>
        <v>Water consumption by source, Km3</v>
      </c>
      <c r="C8" s="137"/>
      <c r="D8" s="138"/>
      <c r="E8" s="75"/>
      <c r="F8" s="138"/>
      <c r="G8" s="138"/>
      <c r="H8" s="117"/>
    </row>
    <row r="9" spans="1:9" ht="15" customHeight="1" x14ac:dyDescent="0.2">
      <c r="A9" s="76"/>
      <c r="B9" s="128" t="str">
        <f ca="1">OFFSET(translation!A81,0,Content!$D$6-1)</f>
        <v>Water withdrawn</v>
      </c>
      <c r="C9" s="129"/>
      <c r="D9" s="130">
        <v>12246</v>
      </c>
      <c r="E9" s="130">
        <v>11713</v>
      </c>
      <c r="F9" s="130">
        <v>14477</v>
      </c>
      <c r="G9" s="130">
        <v>5623</v>
      </c>
      <c r="H9" s="130">
        <v>6606</v>
      </c>
      <c r="I9" s="85"/>
    </row>
    <row r="10" spans="1:9" x14ac:dyDescent="0.2">
      <c r="A10" s="76"/>
      <c r="B10" s="131" t="str">
        <f ca="1">OFFSET(translation!A82,0,Content!$D$6-1)</f>
        <v xml:space="preserve">Ground water </v>
      </c>
      <c r="C10" s="129"/>
      <c r="D10" s="130">
        <v>9331</v>
      </c>
      <c r="E10" s="130">
        <v>9235</v>
      </c>
      <c r="F10" s="130">
        <v>8284</v>
      </c>
      <c r="G10" s="130">
        <v>1328</v>
      </c>
      <c r="H10" s="130">
        <v>1395</v>
      </c>
      <c r="I10" s="85"/>
    </row>
    <row r="11" spans="1:9" ht="15" customHeight="1" x14ac:dyDescent="0.2">
      <c r="A11" s="76"/>
      <c r="B11" s="131" t="str">
        <f ca="1">OFFSET(translation!A83,0,Content!$D$6-1)</f>
        <v xml:space="preserve">Surface water </v>
      </c>
      <c r="C11" s="129"/>
      <c r="D11" s="130">
        <v>2915</v>
      </c>
      <c r="E11" s="130">
        <v>2479</v>
      </c>
      <c r="F11" s="130">
        <v>5779</v>
      </c>
      <c r="G11" s="130">
        <v>3771</v>
      </c>
      <c r="H11" s="130">
        <v>4736</v>
      </c>
      <c r="I11" s="85"/>
    </row>
    <row r="12" spans="1:9" ht="15" customHeight="1" x14ac:dyDescent="0.2">
      <c r="A12" s="76"/>
      <c r="B12" s="131" t="str">
        <f ca="1">OFFSET(translation!A84,0,Content!$D$6-1)</f>
        <v xml:space="preserve">External water supply </v>
      </c>
      <c r="C12" s="129"/>
      <c r="D12" s="132" t="s">
        <v>36</v>
      </c>
      <c r="E12" s="132" t="s">
        <v>36</v>
      </c>
      <c r="F12" s="132">
        <v>716</v>
      </c>
      <c r="G12" s="133">
        <v>524</v>
      </c>
      <c r="H12" s="130">
        <v>475</v>
      </c>
      <c r="I12" s="85"/>
    </row>
    <row r="13" spans="1:9" x14ac:dyDescent="0.2">
      <c r="A13" s="76"/>
      <c r="B13" s="134" t="str">
        <f ca="1">OFFSET(translation!A85,0,Content!$D$6-1)</f>
        <v>Waste water</v>
      </c>
      <c r="C13" s="129"/>
      <c r="D13" s="132" t="s">
        <v>36</v>
      </c>
      <c r="E13" s="132" t="s">
        <v>36</v>
      </c>
      <c r="F13" s="132" t="s">
        <v>36</v>
      </c>
      <c r="G13" s="135">
        <v>2627</v>
      </c>
      <c r="H13" s="130">
        <v>4496</v>
      </c>
      <c r="I13" s="85"/>
    </row>
    <row r="14" spans="1:9" x14ac:dyDescent="0.2">
      <c r="A14" s="76"/>
      <c r="B14" s="134" t="str">
        <f ca="1">OFFSET(translation!A86,0,Content!$D$6-1)</f>
        <v>Recycled water</v>
      </c>
      <c r="C14" s="129"/>
      <c r="D14" s="132" t="s">
        <v>36</v>
      </c>
      <c r="E14" s="132" t="s">
        <v>36</v>
      </c>
      <c r="F14" s="132" t="s">
        <v>36</v>
      </c>
      <c r="G14" s="135">
        <v>26407</v>
      </c>
      <c r="H14" s="130">
        <v>28317</v>
      </c>
      <c r="I14" s="85"/>
    </row>
    <row r="15" spans="1:9" x14ac:dyDescent="0.2">
      <c r="A15" s="76"/>
      <c r="B15" s="136" t="str">
        <f ca="1">OFFSET(translation!A87,0,Content!$D$6-1)</f>
        <v>Total water consumed</v>
      </c>
      <c r="C15" s="139"/>
      <c r="D15" s="140">
        <v>12246</v>
      </c>
      <c r="E15" s="140">
        <v>11713</v>
      </c>
      <c r="F15" s="140">
        <v>14477</v>
      </c>
      <c r="G15" s="140">
        <v>34657</v>
      </c>
      <c r="H15" s="140">
        <v>39419</v>
      </c>
      <c r="I15" s="85"/>
    </row>
    <row r="16" spans="1:9" x14ac:dyDescent="0.2">
      <c r="A16" s="76"/>
      <c r="B16" s="442"/>
      <c r="C16" s="443"/>
      <c r="D16" s="444"/>
      <c r="E16" s="444"/>
      <c r="F16" s="444"/>
      <c r="G16" s="444"/>
      <c r="H16" s="444"/>
      <c r="I16" s="85"/>
    </row>
    <row r="17" spans="1:9" ht="15" x14ac:dyDescent="0.2">
      <c r="A17" s="76"/>
      <c r="B17" s="161" t="str">
        <f ca="1">OFFSET(translation!A98,0,Content!$D$6-1)</f>
        <v>Water reused and recycled, Km3</v>
      </c>
      <c r="C17" s="137"/>
      <c r="D17" s="138"/>
      <c r="E17" s="75"/>
      <c r="F17" s="138"/>
      <c r="G17" s="138"/>
      <c r="H17" s="117"/>
      <c r="I17" s="85"/>
    </row>
    <row r="18" spans="1:9" x14ac:dyDescent="0.2">
      <c r="A18" s="76"/>
      <c r="B18" s="143" t="str">
        <f ca="1">OFFSET(translation!$A$100,0,Content!$D$6-1)</f>
        <v xml:space="preserve">Total reused or recycled water </v>
      </c>
      <c r="C18" s="155"/>
      <c r="D18" s="156">
        <v>6482</v>
      </c>
      <c r="E18" s="156">
        <v>7670</v>
      </c>
      <c r="F18" s="156">
        <v>14645</v>
      </c>
      <c r="G18" s="156">
        <v>29034</v>
      </c>
      <c r="H18" s="156">
        <v>32813</v>
      </c>
      <c r="I18" s="85"/>
    </row>
    <row r="19" spans="1:9" x14ac:dyDescent="0.2">
      <c r="A19" s="76"/>
      <c r="B19" s="157" t="str">
        <f ca="1">OFFSET(translation!A101,0,Content!$D$6-1)</f>
        <v>Share of water recycled and reused</v>
      </c>
      <c r="C19" s="154"/>
      <c r="D19" s="171">
        <v>0.53</v>
      </c>
      <c r="E19" s="171">
        <v>0.66500000000000004</v>
      </c>
      <c r="F19" s="171">
        <v>0.84</v>
      </c>
      <c r="G19" s="171">
        <v>0.83</v>
      </c>
      <c r="H19" s="171">
        <v>0.83</v>
      </c>
      <c r="I19" s="85"/>
    </row>
    <row r="20" spans="1:9" x14ac:dyDescent="0.2">
      <c r="A20" s="76"/>
      <c r="B20" s="442"/>
      <c r="C20" s="443"/>
      <c r="D20" s="444"/>
      <c r="E20" s="444"/>
      <c r="F20" s="444"/>
      <c r="G20" s="444"/>
      <c r="H20" s="444"/>
      <c r="I20" s="85"/>
    </row>
    <row r="21" spans="1:9" ht="15" x14ac:dyDescent="0.2">
      <c r="A21" s="81"/>
      <c r="B21" s="161" t="str">
        <f ca="1">OFFSET(translation!A89,0,Content!$D$6-1)</f>
        <v>Water discharge by source, Km3</v>
      </c>
      <c r="C21" s="137"/>
      <c r="D21" s="138"/>
      <c r="E21" s="75"/>
      <c r="F21" s="138"/>
      <c r="G21" s="138"/>
      <c r="H21" s="117"/>
      <c r="I21" s="91"/>
    </row>
    <row r="22" spans="1:9" x14ac:dyDescent="0.2">
      <c r="A22" s="81"/>
      <c r="B22" s="142" t="str">
        <f ca="1">OFFSET(translation!A91,0,Content!$D$6-1)</f>
        <v>Watercourses</v>
      </c>
      <c r="C22" s="152"/>
      <c r="D22" s="146" t="s">
        <v>36</v>
      </c>
      <c r="E22" s="146" t="s">
        <v>36</v>
      </c>
      <c r="F22" s="147">
        <v>8478</v>
      </c>
      <c r="G22" s="147">
        <v>8792</v>
      </c>
      <c r="H22" s="147">
        <v>10407</v>
      </c>
      <c r="I22" s="91"/>
    </row>
    <row r="23" spans="1:9" x14ac:dyDescent="0.2">
      <c r="A23" s="81"/>
      <c r="B23" s="142" t="str">
        <f ca="1">OFFSET(translation!A92,0,Content!$D$6-1)</f>
        <v>Collecting ponds</v>
      </c>
      <c r="C23" s="152"/>
      <c r="D23" s="146" t="s">
        <v>36</v>
      </c>
      <c r="E23" s="146" t="s">
        <v>36</v>
      </c>
      <c r="F23" s="147">
        <v>3169</v>
      </c>
      <c r="G23" s="147">
        <v>825</v>
      </c>
      <c r="H23" s="147">
        <v>247</v>
      </c>
    </row>
    <row r="24" spans="1:9" x14ac:dyDescent="0.2">
      <c r="A24" s="81"/>
      <c r="B24" s="142" t="str">
        <f ca="1">OFFSET(translation!A93,0,Content!$D$6-1)</f>
        <v>Landscape</v>
      </c>
      <c r="C24" s="152"/>
      <c r="D24" s="146" t="s">
        <v>36</v>
      </c>
      <c r="E24" s="146" t="s">
        <v>36</v>
      </c>
      <c r="F24" s="147">
        <v>26</v>
      </c>
      <c r="G24" s="147">
        <v>252</v>
      </c>
      <c r="H24" s="147">
        <v>0</v>
      </c>
    </row>
    <row r="25" spans="1:9" x14ac:dyDescent="0.2">
      <c r="A25" s="81"/>
      <c r="B25" s="144" t="str">
        <f ca="1">OFFSET(translation!A94,0,Content!$D$6-1)</f>
        <v>Sewage</v>
      </c>
      <c r="C25" s="141"/>
      <c r="D25" s="148" t="s">
        <v>36</v>
      </c>
      <c r="E25" s="148" t="s">
        <v>36</v>
      </c>
      <c r="F25" s="149">
        <v>177</v>
      </c>
      <c r="G25" s="149">
        <v>713</v>
      </c>
      <c r="H25" s="149">
        <v>187</v>
      </c>
    </row>
    <row r="26" spans="1:9" x14ac:dyDescent="0.2">
      <c r="A26" s="81"/>
      <c r="B26" s="145" t="str">
        <f ca="1">OFFSET(translation!A95,0,Content!$D$6-1)</f>
        <v>Total water discharge</v>
      </c>
      <c r="C26" s="153"/>
      <c r="D26" s="150">
        <v>7203</v>
      </c>
      <c r="E26" s="151">
        <v>7486</v>
      </c>
      <c r="F26" s="150">
        <v>11850</v>
      </c>
      <c r="G26" s="151">
        <v>11339</v>
      </c>
      <c r="H26" s="151">
        <v>10841</v>
      </c>
    </row>
    <row r="27" spans="1:9" ht="17.25" customHeight="1" x14ac:dyDescent="0.2">
      <c r="A27" s="81"/>
      <c r="B27" s="96"/>
      <c r="C27" s="93"/>
      <c r="D27" s="97"/>
      <c r="E27" s="97"/>
      <c r="F27" s="97"/>
      <c r="G27" s="97"/>
      <c r="H27" s="98"/>
    </row>
    <row r="28" spans="1:9" ht="24" thickBot="1" x14ac:dyDescent="0.25">
      <c r="A28" s="81"/>
      <c r="B28" s="163" t="str">
        <f ca="1">OFFSET(translation!A103,0,Content!$D$6-1)</f>
        <v>Waste</v>
      </c>
      <c r="C28" s="165"/>
      <c r="D28" s="166"/>
      <c r="E28" s="166"/>
      <c r="F28" s="166"/>
      <c r="G28" s="166"/>
      <c r="H28" s="166"/>
    </row>
    <row r="29" spans="1:9" x14ac:dyDescent="0.2">
      <c r="A29" s="81"/>
      <c r="B29" s="101"/>
      <c r="D29" s="100"/>
      <c r="E29" s="100"/>
      <c r="F29" s="100"/>
      <c r="G29" s="100"/>
      <c r="H29" s="100"/>
    </row>
    <row r="30" spans="1:9" ht="15" x14ac:dyDescent="0.2">
      <c r="A30" s="81"/>
      <c r="B30" s="160" t="str">
        <f ca="1">OFFSET(translation!$A$105,0,Content!$D$6-1)</f>
        <v>Waste generated, Kt</v>
      </c>
      <c r="C30" s="137"/>
      <c r="D30" s="138"/>
      <c r="E30" s="75"/>
      <c r="F30" s="138"/>
      <c r="G30" s="138"/>
      <c r="H30" s="117"/>
    </row>
    <row r="31" spans="1:9" x14ac:dyDescent="0.2">
      <c r="A31" s="81"/>
      <c r="B31" s="249" t="str">
        <f ca="1">OFFSET(translation!A107,0,Content!$D$6-1)</f>
        <v>Waste rock</v>
      </c>
      <c r="C31" s="129"/>
      <c r="D31" s="250">
        <v>67944</v>
      </c>
      <c r="E31" s="250">
        <v>59338</v>
      </c>
      <c r="F31" s="250">
        <v>63116</v>
      </c>
      <c r="G31" s="250">
        <v>117667</v>
      </c>
      <c r="H31" s="250">
        <v>126616</v>
      </c>
    </row>
    <row r="32" spans="1:9" x14ac:dyDescent="0.2">
      <c r="A32" s="81"/>
      <c r="B32" s="249" t="str">
        <f ca="1">OFFSET(translation!A108,0,Content!$D$6-1)</f>
        <v xml:space="preserve">Tailings </v>
      </c>
      <c r="C32" s="129"/>
      <c r="D32" s="250">
        <v>10707</v>
      </c>
      <c r="E32" s="250">
        <v>10495</v>
      </c>
      <c r="F32" s="250">
        <v>10626</v>
      </c>
      <c r="G32" s="250">
        <v>10576</v>
      </c>
      <c r="H32" s="250">
        <v>12520</v>
      </c>
    </row>
    <row r="33" spans="1:8" x14ac:dyDescent="0.2">
      <c r="A33" s="81"/>
      <c r="B33" s="251" t="str">
        <f ca="1">OFFSET(translation!A109,0,Content!$D$6-1)</f>
        <v>Other</v>
      </c>
      <c r="C33" s="252"/>
      <c r="D33" s="253">
        <v>760</v>
      </c>
      <c r="E33" s="253">
        <v>45</v>
      </c>
      <c r="F33" s="253">
        <v>237</v>
      </c>
      <c r="G33" s="253">
        <v>21</v>
      </c>
      <c r="H33" s="253">
        <v>24</v>
      </c>
    </row>
    <row r="34" spans="1:8" x14ac:dyDescent="0.2">
      <c r="A34" s="81"/>
      <c r="B34" s="145" t="str">
        <f ca="1">OFFSET(translation!$A$110,0,Content!$D$6-1)</f>
        <v>Total waste</v>
      </c>
      <c r="C34" s="153"/>
      <c r="D34" s="150">
        <v>79411</v>
      </c>
      <c r="E34" s="151">
        <v>69878</v>
      </c>
      <c r="F34" s="150">
        <v>73979</v>
      </c>
      <c r="G34" s="151">
        <v>128264</v>
      </c>
      <c r="H34" s="151">
        <v>139160</v>
      </c>
    </row>
    <row r="35" spans="1:8" ht="15" x14ac:dyDescent="0.2">
      <c r="A35" s="81"/>
      <c r="B35" s="104"/>
      <c r="C35" s="105"/>
      <c r="D35" s="102"/>
      <c r="E35" s="102"/>
      <c r="F35" s="102"/>
      <c r="G35" s="100"/>
      <c r="H35" s="100"/>
    </row>
    <row r="36" spans="1:8" ht="15" x14ac:dyDescent="0.2">
      <c r="A36" s="81"/>
      <c r="B36" s="160" t="str">
        <f ca="1">OFFSET(translation!A114,0,Content!$D$6-1)</f>
        <v>Hazardous and non-hazardous waste, Kt</v>
      </c>
      <c r="C36" s="137"/>
      <c r="D36" s="138"/>
      <c r="E36" s="75"/>
      <c r="F36" s="138"/>
      <c r="G36" s="138"/>
      <c r="H36" s="117"/>
    </row>
    <row r="37" spans="1:8" x14ac:dyDescent="0.2">
      <c r="A37" s="81"/>
      <c r="B37" s="249" t="str">
        <f ca="1">OFFSET(translation!A116,0,Content!$D$6-1)</f>
        <v xml:space="preserve">Hazardous waste generated </v>
      </c>
      <c r="C37" s="129"/>
      <c r="D37" s="250">
        <v>17</v>
      </c>
      <c r="E37" s="250">
        <v>15</v>
      </c>
      <c r="F37" s="250">
        <v>11</v>
      </c>
      <c r="G37" s="250">
        <v>13</v>
      </c>
      <c r="H37" s="250">
        <v>16</v>
      </c>
    </row>
    <row r="38" spans="1:8" x14ac:dyDescent="0.2">
      <c r="A38" s="81"/>
      <c r="B38" s="249" t="str">
        <f ca="1">OFFSET(translation!A117,0,Content!$D$6-1)</f>
        <v>Non-hazardous waste generated</v>
      </c>
      <c r="C38" s="129"/>
      <c r="D38" s="250">
        <v>79356</v>
      </c>
      <c r="E38" s="250">
        <v>69843</v>
      </c>
      <c r="F38" s="250">
        <v>73963</v>
      </c>
      <c r="G38" s="250">
        <v>128250</v>
      </c>
      <c r="H38" s="250">
        <v>139145</v>
      </c>
    </row>
    <row r="39" spans="1:8" x14ac:dyDescent="0.2">
      <c r="B39" s="145" t="str">
        <f ca="1">OFFSET(translation!$A$110,0,Content!$D$6-1)</f>
        <v>Total waste</v>
      </c>
      <c r="C39" s="153"/>
      <c r="D39" s="150">
        <v>79411</v>
      </c>
      <c r="E39" s="150">
        <v>69878</v>
      </c>
      <c r="F39" s="150">
        <v>73979</v>
      </c>
      <c r="G39" s="150">
        <v>128264</v>
      </c>
      <c r="H39" s="150">
        <v>139160</v>
      </c>
    </row>
    <row r="40" spans="1:8" ht="15" x14ac:dyDescent="0.2">
      <c r="B40" s="103"/>
      <c r="C40" s="88"/>
      <c r="D40" s="106"/>
      <c r="E40" s="106"/>
      <c r="F40" s="106"/>
      <c r="G40" s="106"/>
      <c r="H40" s="102"/>
    </row>
    <row r="41" spans="1:8" ht="15" x14ac:dyDescent="0.2">
      <c r="B41" s="160" t="str">
        <f ca="1">OFFSET(translation!A119,0,Content!$D$6-1)</f>
        <v>Waste reused, Kt</v>
      </c>
      <c r="C41" s="137"/>
      <c r="D41" s="138"/>
      <c r="E41" s="75"/>
      <c r="F41" s="138"/>
      <c r="G41" s="138"/>
      <c r="H41" s="117"/>
    </row>
    <row r="42" spans="1:8" x14ac:dyDescent="0.2">
      <c r="B42" s="254" t="str">
        <f ca="1">OFFSET(translation!A121,0,Content!$D$6-1)</f>
        <v xml:space="preserve">Total waste reused </v>
      </c>
      <c r="C42" s="129"/>
      <c r="D42" s="250">
        <v>15802</v>
      </c>
      <c r="E42" s="250">
        <v>12997</v>
      </c>
      <c r="F42" s="250">
        <v>14738</v>
      </c>
      <c r="G42" s="250">
        <v>28450</v>
      </c>
      <c r="H42" s="250">
        <v>22611</v>
      </c>
    </row>
    <row r="43" spans="1:8" ht="15" customHeight="1" x14ac:dyDescent="0.2">
      <c r="B43" s="255" t="str">
        <f ca="1">OFFSET(translation!A122,0,Content!$D$6-1)</f>
        <v xml:space="preserve">Share of waste reused of total waste generated </v>
      </c>
      <c r="C43" s="256"/>
      <c r="D43" s="257">
        <v>0.2</v>
      </c>
      <c r="E43" s="257">
        <v>0.19</v>
      </c>
      <c r="F43" s="257">
        <v>0.2</v>
      </c>
      <c r="G43" s="257">
        <v>0.22</v>
      </c>
      <c r="H43" s="257">
        <v>0.16</v>
      </c>
    </row>
    <row r="44" spans="1:8" x14ac:dyDescent="0.2">
      <c r="B44" s="108"/>
      <c r="C44" s="109"/>
      <c r="D44" s="110"/>
      <c r="E44" s="110"/>
      <c r="F44" s="110"/>
    </row>
    <row r="45" spans="1:8" ht="15" x14ac:dyDescent="0.2">
      <c r="B45" s="160" t="str">
        <f ca="1">OFFSET(translation!A124,0,Content!$D$6-1)</f>
        <v>Waste disposed and neutralized, Kt</v>
      </c>
      <c r="C45" s="137"/>
      <c r="D45" s="138"/>
      <c r="E45" s="75"/>
      <c r="F45" s="138"/>
      <c r="G45" s="138"/>
      <c r="H45" s="117"/>
    </row>
    <row r="46" spans="1:8" x14ac:dyDescent="0.2">
      <c r="B46" s="258" t="str">
        <f ca="1">OFFSET(translation!A126,0,Content!$D$6-1)</f>
        <v>Waste disposed</v>
      </c>
      <c r="C46" s="129"/>
      <c r="D46" s="250">
        <v>63624</v>
      </c>
      <c r="E46" s="250">
        <v>56836</v>
      </c>
      <c r="F46" s="250">
        <v>56132</v>
      </c>
      <c r="G46" s="250">
        <v>99726</v>
      </c>
      <c r="H46" s="250">
        <v>116631</v>
      </c>
    </row>
    <row r="47" spans="1:8" x14ac:dyDescent="0.2">
      <c r="B47" s="259" t="str">
        <f ca="1">OFFSET(translation!A127,0,Content!$D$6-1)</f>
        <v>Waste neutralized</v>
      </c>
      <c r="C47" s="260"/>
      <c r="D47" s="261" t="s">
        <v>36</v>
      </c>
      <c r="E47" s="261" t="s">
        <v>36</v>
      </c>
      <c r="F47" s="261">
        <v>0.1</v>
      </c>
      <c r="G47" s="261">
        <v>9.7509999999999994</v>
      </c>
      <c r="H47" s="261">
        <v>9.6159999999999997</v>
      </c>
    </row>
    <row r="48" spans="1:8" x14ac:dyDescent="0.2">
      <c r="B48" s="92"/>
      <c r="C48" s="109"/>
      <c r="D48" s="110"/>
      <c r="E48" s="110"/>
      <c r="F48" s="112"/>
    </row>
    <row r="49" spans="1:9" ht="15" x14ac:dyDescent="0.2">
      <c r="B49" s="160" t="str">
        <f ca="1">OFFSET(translation!A129,0,Content!$D$6-1)</f>
        <v>Waste intensity (1)</v>
      </c>
      <c r="C49" s="137"/>
      <c r="D49" s="138"/>
      <c r="E49" s="75"/>
      <c r="F49" s="138"/>
      <c r="G49" s="138"/>
      <c r="H49" s="117"/>
    </row>
    <row r="50" spans="1:9" x14ac:dyDescent="0.2">
      <c r="B50" s="259" t="str">
        <f ca="1">OFFSET(translation!A131,0,Content!$D$6-1)</f>
        <v>Waste t per 1 t of ore mined</v>
      </c>
      <c r="C50" s="260"/>
      <c r="D50" s="262">
        <v>5.79</v>
      </c>
      <c r="E50" s="262">
        <v>5.51</v>
      </c>
      <c r="F50" s="262">
        <v>5.53</v>
      </c>
      <c r="G50" s="262">
        <v>10.19</v>
      </c>
      <c r="H50" s="262">
        <v>9.9600000000000009</v>
      </c>
    </row>
    <row r="51" spans="1:9" ht="18.75" customHeight="1" x14ac:dyDescent="0.2">
      <c r="B51" s="113"/>
      <c r="C51" s="113"/>
      <c r="D51" s="114"/>
      <c r="E51" s="114"/>
      <c r="F51" s="114"/>
    </row>
    <row r="52" spans="1:9" ht="24" thickBot="1" x14ac:dyDescent="0.25">
      <c r="A52" s="76"/>
      <c r="B52" s="163" t="str">
        <f ca="1">OFFSET(translation!A134,0,Content!$D$6-1)</f>
        <v xml:space="preserve">Energy </v>
      </c>
      <c r="C52" s="165"/>
      <c r="D52" s="166"/>
      <c r="E52" s="166"/>
      <c r="F52" s="166"/>
      <c r="G52" s="166"/>
      <c r="H52" s="166"/>
      <c r="I52" s="81"/>
    </row>
    <row r="54" spans="1:9" ht="15" x14ac:dyDescent="0.25">
      <c r="B54" s="160" t="str">
        <f ca="1">OFFSET(translation!A140,0,Content!$D$6-1)</f>
        <v>Energy consumption by source, ТGJ</v>
      </c>
      <c r="C54" s="137"/>
      <c r="D54" s="138"/>
      <c r="E54" s="75"/>
      <c r="F54" s="138"/>
      <c r="G54" s="138"/>
      <c r="H54" s="117"/>
      <c r="I54" s="107"/>
    </row>
    <row r="55" spans="1:9" x14ac:dyDescent="0.2">
      <c r="B55" s="128" t="str">
        <f ca="1">OFFSET(translation!A142,0,Content!$D$6-1)</f>
        <v>Diesel (electricity generation)</v>
      </c>
      <c r="C55" s="263"/>
      <c r="D55" s="250">
        <v>2093</v>
      </c>
      <c r="E55" s="250">
        <v>2177</v>
      </c>
      <c r="F55" s="250">
        <v>2294</v>
      </c>
      <c r="G55" s="250">
        <v>1664</v>
      </c>
      <c r="H55" s="250">
        <v>1770</v>
      </c>
    </row>
    <row r="56" spans="1:9" x14ac:dyDescent="0.2">
      <c r="B56" s="128" t="str">
        <f ca="1">OFFSET(translation!A143,0,Content!$D$6-1)</f>
        <v>Diesel (transport and mobile machinery)</v>
      </c>
      <c r="C56" s="263"/>
      <c r="D56" s="250">
        <v>1268</v>
      </c>
      <c r="E56" s="250">
        <v>1875</v>
      </c>
      <c r="F56" s="250">
        <v>2002</v>
      </c>
      <c r="G56" s="250">
        <v>1870</v>
      </c>
      <c r="H56" s="250">
        <v>1991</v>
      </c>
    </row>
    <row r="57" spans="1:9" x14ac:dyDescent="0.2">
      <c r="B57" s="128" t="str">
        <f ca="1">OFFSET(translation!A144,0,Content!$D$6-1)</f>
        <v>Electricity purchased</v>
      </c>
      <c r="C57" s="263"/>
      <c r="D57" s="250">
        <v>1580</v>
      </c>
      <c r="E57" s="250">
        <v>1618</v>
      </c>
      <c r="F57" s="250">
        <v>1844</v>
      </c>
      <c r="G57" s="250">
        <v>1863</v>
      </c>
      <c r="H57" s="250">
        <v>2124</v>
      </c>
    </row>
    <row r="58" spans="1:9" x14ac:dyDescent="0.2">
      <c r="B58" s="128" t="str">
        <f ca="1">OFFSET(translation!A145,0,Content!$D$6-1)</f>
        <v>Coal</v>
      </c>
      <c r="C58" s="263"/>
      <c r="D58" s="250">
        <v>414</v>
      </c>
      <c r="E58" s="250">
        <v>613</v>
      </c>
      <c r="F58" s="250">
        <v>670</v>
      </c>
      <c r="G58" s="250">
        <v>401</v>
      </c>
      <c r="H58" s="250">
        <v>41</v>
      </c>
    </row>
    <row r="59" spans="1:9" x14ac:dyDescent="0.2">
      <c r="B59" s="128" t="str">
        <f ca="1">OFFSET(translation!A146,0,Content!$D$6-1)</f>
        <v>Natural gas</v>
      </c>
      <c r="C59" s="263"/>
      <c r="D59" s="250">
        <v>227</v>
      </c>
      <c r="E59" s="250">
        <v>180</v>
      </c>
      <c r="F59" s="250">
        <v>167</v>
      </c>
      <c r="G59" s="250">
        <v>165</v>
      </c>
      <c r="H59" s="250">
        <v>172</v>
      </c>
    </row>
    <row r="60" spans="1:9" x14ac:dyDescent="0.2">
      <c r="B60" s="128" t="str">
        <f ca="1">OFFSET(translation!A147,0,Content!$D$6-1)</f>
        <v>Petrol</v>
      </c>
      <c r="C60" s="129"/>
      <c r="D60" s="250">
        <v>36</v>
      </c>
      <c r="E60" s="250">
        <v>41</v>
      </c>
      <c r="F60" s="250">
        <v>43</v>
      </c>
      <c r="G60" s="250">
        <v>33</v>
      </c>
      <c r="H60" s="250">
        <v>35</v>
      </c>
    </row>
    <row r="61" spans="1:9" x14ac:dyDescent="0.2">
      <c r="B61" s="264" t="str">
        <f ca="1">OFFSET(translation!A148,0,Content!$D$6-1)</f>
        <v>Total energy consumption</v>
      </c>
      <c r="C61" s="265"/>
      <c r="D61" s="150">
        <v>5267</v>
      </c>
      <c r="E61" s="150">
        <v>6196</v>
      </c>
      <c r="F61" s="150">
        <v>7020</v>
      </c>
      <c r="G61" s="150">
        <v>7010</v>
      </c>
      <c r="H61" s="150">
        <v>6640</v>
      </c>
    </row>
    <row r="62" spans="1:9" x14ac:dyDescent="0.2">
      <c r="B62" s="116"/>
      <c r="C62" s="94"/>
      <c r="D62" s="86"/>
      <c r="E62" s="86"/>
      <c r="F62" s="86"/>
    </row>
    <row r="63" spans="1:9" ht="15" x14ac:dyDescent="0.2">
      <c r="B63" s="160" t="str">
        <f ca="1">OFFSET(translation!A150,0,Content!$D$6-1)</f>
        <v xml:space="preserve">Energy intensity </v>
      </c>
      <c r="C63" s="137"/>
      <c r="D63" s="138"/>
      <c r="E63" s="75"/>
      <c r="F63" s="138"/>
      <c r="G63" s="138"/>
      <c r="H63" s="117"/>
    </row>
    <row r="64" spans="1:9" x14ac:dyDescent="0.2">
      <c r="B64" s="266" t="str">
        <f ca="1">OFFSET(translation!A152,0,Content!$D$6-1)</f>
        <v>TJ per Oz of GE produced</v>
      </c>
      <c r="C64" s="267"/>
      <c r="D64" s="168">
        <v>4.0199999999999996</v>
      </c>
      <c r="E64" s="168">
        <v>4.8899999999999997</v>
      </c>
      <c r="F64" s="168">
        <v>5.53</v>
      </c>
      <c r="G64" s="168">
        <v>4.8899999999999997</v>
      </c>
      <c r="H64" s="168">
        <v>4.25</v>
      </c>
    </row>
    <row r="65" spans="2:8" ht="15" customHeight="1" x14ac:dyDescent="0.2"/>
    <row r="66" spans="2:8" ht="24" thickBot="1" x14ac:dyDescent="0.25">
      <c r="B66" s="163" t="str">
        <f ca="1">OFFSET(translation!A154,0,Content!$D$6-1)</f>
        <v xml:space="preserve">Emissions </v>
      </c>
      <c r="C66" s="165"/>
      <c r="D66" s="166"/>
      <c r="E66" s="166"/>
      <c r="F66" s="166"/>
      <c r="G66" s="166"/>
      <c r="H66" s="166"/>
    </row>
    <row r="68" spans="2:8" ht="15" x14ac:dyDescent="0.2">
      <c r="B68" s="160" t="str">
        <f ca="1">OFFSET(translation!A156,0,Content!$D$6-1)</f>
        <v>Total greenhouse gas emissions, CO2 eq. Kt</v>
      </c>
      <c r="C68" s="137"/>
      <c r="D68" s="138"/>
      <c r="E68" s="75"/>
      <c r="F68" s="138"/>
      <c r="G68" s="138"/>
      <c r="H68" s="117"/>
    </row>
    <row r="69" spans="2:8" x14ac:dyDescent="0.2">
      <c r="B69" s="258" t="str">
        <f ca="1">OFFSET(translation!A158,0,Content!$D$6-1)</f>
        <v>Scope 1 Emissions</v>
      </c>
      <c r="C69" s="129"/>
      <c r="D69" s="268">
        <v>304</v>
      </c>
      <c r="E69" s="269">
        <v>244</v>
      </c>
      <c r="F69" s="270">
        <v>268</v>
      </c>
      <c r="G69" s="271">
        <v>281</v>
      </c>
      <c r="H69" s="271">
        <v>312</v>
      </c>
    </row>
    <row r="70" spans="2:8" x14ac:dyDescent="0.2">
      <c r="B70" s="259" t="str">
        <f ca="1">OFFSET(translation!A159,0,Content!$D$6-1)</f>
        <v>Scope 2 Emissions</v>
      </c>
      <c r="C70" s="260"/>
      <c r="D70" s="272">
        <v>420</v>
      </c>
      <c r="E70" s="273">
        <v>428</v>
      </c>
      <c r="F70" s="274">
        <v>460</v>
      </c>
      <c r="G70" s="275">
        <v>490</v>
      </c>
      <c r="H70" s="275">
        <v>521</v>
      </c>
    </row>
    <row r="71" spans="2:8" x14ac:dyDescent="0.2">
      <c r="B71" s="276" t="str">
        <f ca="1">OFFSET(translation!A160,0,Content!$D$6-1)</f>
        <v>Total Scope 1 and Scope 2 Greenhouse gas emissions</v>
      </c>
      <c r="C71" s="277"/>
      <c r="D71" s="278">
        <v>725</v>
      </c>
      <c r="E71" s="279">
        <v>672</v>
      </c>
      <c r="F71" s="280">
        <v>728</v>
      </c>
      <c r="G71" s="281">
        <v>771</v>
      </c>
      <c r="H71" s="281">
        <v>832</v>
      </c>
    </row>
    <row r="72" spans="2:8" x14ac:dyDescent="0.2">
      <c r="E72" s="90"/>
      <c r="F72" s="90"/>
      <c r="G72" s="90"/>
    </row>
    <row r="73" spans="2:8" ht="15" x14ac:dyDescent="0.2">
      <c r="B73" s="160" t="str">
        <f ca="1">OFFSET(translation!A162,0,Content!$D$6-1)</f>
        <v xml:space="preserve">Greenhouse gas emissions intensity </v>
      </c>
      <c r="C73" s="137"/>
      <c r="D73" s="138"/>
      <c r="E73" s="75"/>
      <c r="F73" s="138"/>
      <c r="G73" s="138"/>
      <c r="H73" s="117"/>
    </row>
    <row r="74" spans="2:8" ht="15" customHeight="1" x14ac:dyDescent="0.2">
      <c r="B74" s="282" t="str">
        <f ca="1">OFFSET(translation!A210,0,Content!$D$6-1)</f>
        <v>CO2 eq.t per 1 Kt of ore processed</v>
      </c>
      <c r="C74" s="283"/>
      <c r="D74" s="284">
        <v>64.2</v>
      </c>
      <c r="E74" s="284">
        <v>62.1</v>
      </c>
      <c r="F74" s="284">
        <v>63.8</v>
      </c>
      <c r="G74" s="284">
        <v>59.2</v>
      </c>
      <c r="H74" s="284">
        <v>54.9</v>
      </c>
    </row>
    <row r="75" spans="2:8" x14ac:dyDescent="0.2">
      <c r="E75" s="90"/>
      <c r="F75" s="90"/>
      <c r="G75" s="111"/>
      <c r="H75" s="111"/>
    </row>
    <row r="76" spans="2:8" ht="15" x14ac:dyDescent="0.2">
      <c r="B76" s="160" t="str">
        <f ca="1">OFFSET(translation!A168,0,Content!$D$6-1)</f>
        <v>Pollutants in air (2), Kt</v>
      </c>
      <c r="C76" s="137"/>
      <c r="D76" s="138"/>
      <c r="E76" s="75"/>
      <c r="F76" s="138"/>
      <c r="G76" s="138"/>
      <c r="H76" s="117"/>
    </row>
    <row r="77" spans="2:8" x14ac:dyDescent="0.2">
      <c r="B77" s="285" t="str">
        <f ca="1">OFFSET(translation!A171,0,Content!$D$6-1)</f>
        <v>Sulphur dioxide (So2)</v>
      </c>
      <c r="C77" s="129"/>
      <c r="D77" s="286">
        <v>0.3</v>
      </c>
      <c r="E77" s="286">
        <v>0.61</v>
      </c>
      <c r="F77" s="287">
        <v>0.85</v>
      </c>
      <c r="G77" s="287">
        <v>0.98</v>
      </c>
      <c r="H77" s="287">
        <v>1.03</v>
      </c>
    </row>
    <row r="78" spans="2:8" x14ac:dyDescent="0.2">
      <c r="B78" s="285" t="str">
        <f ca="1">OFFSET(translation!A172,0,Content!$D$6-1)</f>
        <v>Oxides of nitrogen (Nox)</v>
      </c>
      <c r="C78" s="129"/>
      <c r="D78" s="286">
        <v>1.49</v>
      </c>
      <c r="E78" s="286">
        <v>1.36</v>
      </c>
      <c r="F78" s="287">
        <v>1.61</v>
      </c>
      <c r="G78" s="287">
        <v>2.5</v>
      </c>
      <c r="H78" s="287">
        <v>2.92</v>
      </c>
    </row>
    <row r="79" spans="2:8" x14ac:dyDescent="0.2">
      <c r="B79" s="285" t="str">
        <f ca="1">OFFSET(translation!A173,0,Content!$D$6-1)</f>
        <v>Carbon monoxide (CO)</v>
      </c>
      <c r="C79" s="129"/>
      <c r="D79" s="286">
        <v>1.82</v>
      </c>
      <c r="E79" s="286">
        <v>1.82</v>
      </c>
      <c r="F79" s="287">
        <v>2.15</v>
      </c>
      <c r="G79" s="287">
        <v>2.98</v>
      </c>
      <c r="H79" s="287">
        <v>3.04</v>
      </c>
    </row>
    <row r="80" spans="2:8" x14ac:dyDescent="0.2">
      <c r="B80" s="285" t="str">
        <f ca="1">OFFSET(translation!A174,0,Content!$D$6-1)</f>
        <v>Inorganic dust (solid particles)</v>
      </c>
      <c r="C80" s="129"/>
      <c r="D80" s="286">
        <v>4.13</v>
      </c>
      <c r="E80" s="286">
        <v>4.62</v>
      </c>
      <c r="F80" s="287">
        <v>4.57</v>
      </c>
      <c r="G80" s="287">
        <v>4.97</v>
      </c>
      <c r="H80" s="287">
        <v>4.46</v>
      </c>
    </row>
    <row r="81" spans="1:9" x14ac:dyDescent="0.2">
      <c r="B81" s="288" t="str">
        <f ca="1">OFFSET(translation!A175,0,Content!$D$6-1)</f>
        <v>Ozone depleting (CFC-11 equivalents) substances emitted</v>
      </c>
      <c r="C81" s="289"/>
      <c r="D81" s="290">
        <v>0</v>
      </c>
      <c r="E81" s="290">
        <v>0</v>
      </c>
      <c r="F81" s="290">
        <v>0</v>
      </c>
      <c r="G81" s="290">
        <v>0</v>
      </c>
      <c r="H81" s="290">
        <v>0</v>
      </c>
    </row>
    <row r="82" spans="1:9" x14ac:dyDescent="0.2">
      <c r="B82" s="169"/>
      <c r="C82" s="170"/>
      <c r="D82" s="169"/>
      <c r="E82" s="169"/>
      <c r="F82" s="169"/>
      <c r="G82" s="169"/>
      <c r="H82" s="169"/>
    </row>
    <row r="83" spans="1:9" ht="15" x14ac:dyDescent="0.2">
      <c r="B83" s="160" t="str">
        <f ca="1">OFFSET(translation!A169,0,Content!$D$6-1)</f>
        <v>Pollution intensity, tonnes per Koz of GE</v>
      </c>
      <c r="C83" s="137"/>
      <c r="D83" s="138"/>
      <c r="E83" s="75"/>
      <c r="F83" s="138"/>
      <c r="G83" s="138"/>
      <c r="H83" s="117"/>
    </row>
    <row r="84" spans="1:9" x14ac:dyDescent="0.2">
      <c r="B84" s="285" t="str">
        <f ca="1">OFFSET(translation!A176,0,Content!$D$6-1)</f>
        <v>So2 intensity</v>
      </c>
      <c r="C84" s="291"/>
      <c r="D84" s="292">
        <v>0.23</v>
      </c>
      <c r="E84" s="292">
        <v>0.48</v>
      </c>
      <c r="F84" s="292">
        <v>0.67</v>
      </c>
      <c r="G84" s="292">
        <v>0.69</v>
      </c>
      <c r="H84" s="292">
        <v>0.66</v>
      </c>
    </row>
    <row r="85" spans="1:9" x14ac:dyDescent="0.2">
      <c r="B85" s="285" t="str">
        <f ca="1">OFFSET(translation!A177,0,Content!$D$6-1)</f>
        <v>Nox intensity</v>
      </c>
      <c r="C85" s="291"/>
      <c r="D85" s="292">
        <v>1.1399999999999999</v>
      </c>
      <c r="E85" s="292">
        <v>1.07</v>
      </c>
      <c r="F85" s="292">
        <v>1.27</v>
      </c>
      <c r="G85" s="292">
        <v>1.74</v>
      </c>
      <c r="H85" s="292">
        <v>1.87</v>
      </c>
    </row>
    <row r="86" spans="1:9" x14ac:dyDescent="0.2">
      <c r="B86" s="285" t="str">
        <f ca="1">OFFSET(translation!A178,0,Content!$D$6-1)</f>
        <v>CO intensity</v>
      </c>
      <c r="C86" s="291"/>
      <c r="D86" s="292">
        <v>1.39</v>
      </c>
      <c r="E86" s="292">
        <v>1.44</v>
      </c>
      <c r="F86" s="292">
        <v>1.7</v>
      </c>
      <c r="G86" s="292">
        <v>2.08</v>
      </c>
      <c r="H86" s="292">
        <v>1.94</v>
      </c>
    </row>
    <row r="87" spans="1:9" x14ac:dyDescent="0.2">
      <c r="B87" s="288" t="str">
        <f ca="1">OFFSET(translation!A179,0,Content!$D$6-1)</f>
        <v>Inorganic dust intensity</v>
      </c>
      <c r="C87" s="289"/>
      <c r="D87" s="293">
        <v>3.15</v>
      </c>
      <c r="E87" s="293">
        <v>3.65</v>
      </c>
      <c r="F87" s="293">
        <v>3.6</v>
      </c>
      <c r="G87" s="293">
        <v>3.47</v>
      </c>
      <c r="H87" s="293">
        <v>2.85</v>
      </c>
    </row>
    <row r="88" spans="1:9" ht="15" customHeight="1" x14ac:dyDescent="0.2">
      <c r="B88" s="118"/>
      <c r="C88" s="119"/>
      <c r="D88" s="120"/>
      <c r="E88" s="120"/>
      <c r="F88" s="120"/>
      <c r="G88" s="120"/>
      <c r="H88" s="120"/>
    </row>
    <row r="89" spans="1:9" ht="24" thickBot="1" x14ac:dyDescent="0.25">
      <c r="A89" s="81"/>
      <c r="B89" s="163" t="str">
        <f ca="1">OFFSET(translation!A181,0,Content!$D$6-1)</f>
        <v>Land and biodiversity</v>
      </c>
      <c r="C89" s="165"/>
      <c r="D89" s="166"/>
      <c r="E89" s="166"/>
      <c r="F89" s="166"/>
      <c r="G89" s="166"/>
      <c r="H89" s="166"/>
    </row>
    <row r="90" spans="1:9" x14ac:dyDescent="0.2">
      <c r="A90" s="81"/>
      <c r="B90" s="101"/>
      <c r="D90" s="121"/>
      <c r="E90" s="121"/>
      <c r="F90" s="121"/>
      <c r="G90" s="121"/>
      <c r="H90" s="100"/>
    </row>
    <row r="91" spans="1:9" ht="15" x14ac:dyDescent="0.2">
      <c r="A91" s="81"/>
      <c r="B91" s="160" t="str">
        <f ca="1">OFFSET(translation!A183,0,Content!$D$6-1)</f>
        <v>Lands, Kha</v>
      </c>
      <c r="C91" s="137"/>
      <c r="D91" s="138"/>
      <c r="E91" s="75"/>
      <c r="F91" s="138"/>
      <c r="G91" s="138"/>
      <c r="H91" s="117"/>
    </row>
    <row r="92" spans="1:9" x14ac:dyDescent="0.2">
      <c r="A92" s="81"/>
      <c r="B92" s="128" t="str">
        <f ca="1">OFFSET(translation!A185,0,Content!$D$6-1)</f>
        <v>Total managed land area</v>
      </c>
      <c r="C92" s="263"/>
      <c r="D92" s="294">
        <v>12.3</v>
      </c>
      <c r="E92" s="294">
        <v>14.5</v>
      </c>
      <c r="F92" s="294">
        <v>19.3</v>
      </c>
      <c r="G92" s="294">
        <v>20.100000000000001</v>
      </c>
      <c r="H92" s="294">
        <v>19.899999999999999</v>
      </c>
    </row>
    <row r="93" spans="1:9" x14ac:dyDescent="0.2">
      <c r="A93" s="81"/>
      <c r="B93" s="128" t="str">
        <f ca="1">OFFSET(translation!A186,0,Content!$D$6-1)</f>
        <v>Land disturbed during year</v>
      </c>
      <c r="C93" s="263"/>
      <c r="D93" s="294">
        <v>0</v>
      </c>
      <c r="E93" s="294">
        <v>1.1000000000000001</v>
      </c>
      <c r="F93" s="294">
        <v>2.5</v>
      </c>
      <c r="G93" s="294">
        <v>1.3</v>
      </c>
      <c r="H93" s="294">
        <v>0.6</v>
      </c>
      <c r="I93" s="122"/>
    </row>
    <row r="94" spans="1:9" x14ac:dyDescent="0.2">
      <c r="A94" s="81"/>
      <c r="B94" s="128" t="str">
        <f ca="1">OFFSET(translation!A187,0,Content!$D$6-1)</f>
        <v>Land reclaimed during year</v>
      </c>
      <c r="C94" s="263"/>
      <c r="D94" s="294">
        <v>0</v>
      </c>
      <c r="E94" s="294">
        <v>1.5</v>
      </c>
      <c r="F94" s="294">
        <v>0.3</v>
      </c>
      <c r="G94" s="294">
        <v>0.5</v>
      </c>
      <c r="H94" s="294">
        <v>0.2</v>
      </c>
    </row>
    <row r="95" spans="1:9" x14ac:dyDescent="0.2">
      <c r="A95" s="81"/>
      <c r="B95" s="295" t="str">
        <f ca="1">OFFSET(translation!A188,0,Content!$D$6-1)</f>
        <v xml:space="preserve">Total land disturbed and yet not rehabilitated </v>
      </c>
      <c r="C95" s="256"/>
      <c r="D95" s="296">
        <v>8.9</v>
      </c>
      <c r="E95" s="296">
        <v>8.5</v>
      </c>
      <c r="F95" s="296">
        <v>11.4</v>
      </c>
      <c r="G95" s="296">
        <v>12</v>
      </c>
      <c r="H95" s="296">
        <v>12.7</v>
      </c>
    </row>
    <row r="96" spans="1:9" x14ac:dyDescent="0.2">
      <c r="A96" s="81"/>
      <c r="B96" s="84"/>
      <c r="C96" s="94"/>
      <c r="D96" s="86"/>
      <c r="E96" s="86"/>
      <c r="F96" s="86"/>
      <c r="G96" s="121"/>
      <c r="H96" s="100"/>
    </row>
    <row r="97" spans="1:14" ht="15" x14ac:dyDescent="0.2">
      <c r="A97" s="81"/>
      <c r="B97" s="160" t="str">
        <f ca="1">OFFSET(translation!A191,0,Content!$D$6-1)</f>
        <v xml:space="preserve">Biodiversity </v>
      </c>
      <c r="C97" s="137"/>
      <c r="D97" s="138"/>
      <c r="E97" s="75"/>
      <c r="F97" s="138"/>
      <c r="G97" s="138"/>
      <c r="H97" s="117"/>
    </row>
    <row r="98" spans="1:14" ht="25.5" x14ac:dyDescent="0.2">
      <c r="A98" s="81"/>
      <c r="B98" s="297" t="str">
        <f ca="1">OFFSET(translation!A193,0,Content!$D$6-1)</f>
        <v>Total number of IUCN red list species and national conservation list species with habitats in areas affected by operations</v>
      </c>
      <c r="C98" s="263"/>
      <c r="D98" s="301" t="s">
        <v>36</v>
      </c>
      <c r="E98" s="301">
        <v>0</v>
      </c>
      <c r="F98" s="301">
        <v>1</v>
      </c>
      <c r="G98" s="301">
        <v>1</v>
      </c>
      <c r="H98" s="302">
        <v>0</v>
      </c>
    </row>
    <row r="99" spans="1:14" ht="25.5" x14ac:dyDescent="0.2">
      <c r="A99" s="81"/>
      <c r="B99" s="298" t="str">
        <f ca="1">OFFSET(translation!A194,0,Content!$D$6-1)</f>
        <v>Operational sites owned, leased, managed in, or adjacent to, protected areas and areas of high biodiversity value outside protected areas</v>
      </c>
      <c r="C99" s="256"/>
      <c r="D99" s="303" t="s">
        <v>36</v>
      </c>
      <c r="E99" s="303">
        <v>0</v>
      </c>
      <c r="F99" s="303">
        <v>0</v>
      </c>
      <c r="G99" s="303">
        <v>0</v>
      </c>
      <c r="H99" s="304">
        <v>0</v>
      </c>
    </row>
    <row r="100" spans="1:14" ht="15" customHeight="1" x14ac:dyDescent="0.2">
      <c r="A100" s="81"/>
      <c r="B100" s="101"/>
      <c r="D100" s="121"/>
      <c r="E100" s="121"/>
      <c r="F100" s="121"/>
      <c r="G100" s="121"/>
      <c r="H100" s="100"/>
    </row>
    <row r="101" spans="1:14" ht="24" thickBot="1" x14ac:dyDescent="0.25">
      <c r="A101" s="81"/>
      <c r="B101" s="163" t="str">
        <f ca="1">OFFSET(translation!A196,0,Content!$D$6-1)</f>
        <v>Environmental investment</v>
      </c>
      <c r="C101" s="165"/>
      <c r="D101" s="166"/>
      <c r="E101" s="166"/>
      <c r="F101" s="166"/>
      <c r="G101" s="166"/>
      <c r="H101" s="166"/>
    </row>
    <row r="102" spans="1:14" ht="15" customHeight="1" x14ac:dyDescent="0.2">
      <c r="A102" s="81"/>
      <c r="B102" s="101"/>
      <c r="D102" s="121"/>
      <c r="E102" s="121"/>
      <c r="F102" s="121"/>
      <c r="G102" s="121"/>
      <c r="H102" s="100"/>
    </row>
    <row r="103" spans="1:14" ht="15" x14ac:dyDescent="0.2">
      <c r="A103" s="81"/>
      <c r="B103" s="160" t="str">
        <f ca="1">OFFSET(translation!A198,0,Content!$D$6-1)</f>
        <v>Environmental expenditures, US$k</v>
      </c>
      <c r="C103" s="137"/>
      <c r="D103" s="138"/>
      <c r="E103" s="75"/>
      <c r="F103" s="138"/>
      <c r="G103" s="138"/>
      <c r="H103" s="117"/>
    </row>
    <row r="104" spans="1:14" x14ac:dyDescent="0.2">
      <c r="A104" s="81"/>
      <c r="B104" s="128" t="str">
        <f ca="1">OFFSET(translation!A200,0,Content!$D$6-1)</f>
        <v>Total environmental expenditures</v>
      </c>
      <c r="C104" s="263"/>
      <c r="D104" s="299">
        <v>4921</v>
      </c>
      <c r="E104" s="299">
        <v>5100</v>
      </c>
      <c r="F104" s="299">
        <v>14371</v>
      </c>
      <c r="G104" s="299">
        <v>24758</v>
      </c>
      <c r="H104" s="299">
        <v>19945</v>
      </c>
    </row>
    <row r="105" spans="1:14" x14ac:dyDescent="0.2">
      <c r="A105" s="81"/>
      <c r="B105" s="288" t="str">
        <f ca="1">OFFSET(translation!A199,0,Content!$D$6-1)</f>
        <v>Share of environmental expenditures in revenue</v>
      </c>
      <c r="C105" s="256"/>
      <c r="D105" s="300">
        <v>2.8999999999999998E-3</v>
      </c>
      <c r="E105" s="300">
        <v>3.5000000000000001E-3</v>
      </c>
      <c r="F105" s="300">
        <v>9.1000000000000004E-3</v>
      </c>
      <c r="G105" s="300">
        <v>1.3599999999999999E-2</v>
      </c>
      <c r="H105" s="300">
        <v>1.06E-2</v>
      </c>
      <c r="J105" s="446"/>
      <c r="K105" s="446"/>
      <c r="L105" s="446"/>
      <c r="M105" s="446"/>
      <c r="N105" s="446"/>
    </row>
    <row r="106" spans="1:14" x14ac:dyDescent="0.2">
      <c r="A106" s="81"/>
      <c r="B106" s="101"/>
      <c r="D106" s="121"/>
      <c r="E106" s="121"/>
      <c r="F106" s="121"/>
      <c r="G106" s="121"/>
      <c r="H106" s="100"/>
    </row>
    <row r="107" spans="1:14" x14ac:dyDescent="0.2">
      <c r="A107" s="81"/>
      <c r="B107" s="123" t="str">
        <f ca="1">OFFSET(translation!A218,0,Content!$D$6-1)</f>
        <v>Notes:</v>
      </c>
      <c r="C107" s="124"/>
      <c r="D107" s="125"/>
      <c r="E107" s="125"/>
      <c r="F107" s="125"/>
      <c r="G107" s="125"/>
      <c r="H107" s="126"/>
    </row>
    <row r="108" spans="1:14" x14ac:dyDescent="0.2">
      <c r="B108" s="123" t="str">
        <f ca="1">OFFSET(translation!A219,0,Content!$D$6-1)</f>
        <v>(1) The waste intensity increase is associated with the start of operations at Kyzyl, which resulted in a growth in stripping volumes and therefore an increase in waste rock.</v>
      </c>
      <c r="C108" s="127"/>
    </row>
    <row r="109" spans="1:14" x14ac:dyDescent="0.2">
      <c r="B109" s="123" t="str">
        <f ca="1">OFFSET(translation!A220,0,Content!$D$6-1)</f>
        <v>(2) Between 2012 and 2017 we saw an increase in pollutant emissions as a result of the expansion of our mining activities and energy usage.</v>
      </c>
    </row>
    <row r="110" spans="1:14" x14ac:dyDescent="0.2">
      <c r="B110" s="101"/>
    </row>
    <row r="111" spans="1:14" x14ac:dyDescent="0.2">
      <c r="B111" s="101"/>
    </row>
    <row r="112" spans="1:14" x14ac:dyDescent="0.2">
      <c r="B112" s="101"/>
    </row>
    <row r="113" spans="2:2" x14ac:dyDescent="0.2">
      <c r="B113" s="101"/>
    </row>
    <row r="114" spans="2:2" x14ac:dyDescent="0.2">
      <c r="B114" s="101"/>
    </row>
    <row r="115" spans="2:2" x14ac:dyDescent="0.2">
      <c r="B115" s="101"/>
    </row>
  </sheetData>
  <conditionalFormatting sqref="B77:B80 B88">
    <cfRule type="expression" dxfId="6" priority="5" stopIfTrue="1">
      <formula>ISTEXT(#REF!)</formula>
    </cfRule>
  </conditionalFormatting>
  <conditionalFormatting sqref="B81:H82">
    <cfRule type="expression" dxfId="5" priority="4" stopIfTrue="1">
      <formula>ISTEXT(#REF!)</formula>
    </cfRule>
  </conditionalFormatting>
  <conditionalFormatting sqref="C84:C87">
    <cfRule type="expression" dxfId="4" priority="3" stopIfTrue="1">
      <formula>ISTEXT(#REF!)</formula>
    </cfRule>
  </conditionalFormatting>
  <conditionalFormatting sqref="B84:B87">
    <cfRule type="expression" dxfId="3" priority="2" stopIfTrue="1">
      <formula>ISTEXT(#REF!)</formula>
    </cfRule>
  </conditionalFormatting>
  <conditionalFormatting sqref="B105">
    <cfRule type="expression" dxfId="2" priority="1" stopIfTrue="1">
      <formula>ISTEXT(#REF!)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C000"/>
  </sheetPr>
  <dimension ref="A2:N160"/>
  <sheetViews>
    <sheetView showGridLines="0" zoomScale="80" zoomScaleNormal="80" workbookViewId="0">
      <pane xSplit="2" ySplit="4" topLeftCell="C119" activePane="bottomRight" state="frozen"/>
      <selection pane="topRight" activeCell="C1" sqref="C1"/>
      <selection pane="bottomLeft" activeCell="A5" sqref="A5"/>
      <selection pane="bottomRight" activeCell="B156" sqref="B156"/>
    </sheetView>
  </sheetViews>
  <sheetFormatPr defaultRowHeight="14.25" x14ac:dyDescent="0.2"/>
  <cols>
    <col min="1" max="1" width="2.85546875" style="82" customWidth="1"/>
    <col min="2" max="2" width="67.85546875" style="95" customWidth="1"/>
    <col min="3" max="3" width="6.42578125" style="323" customWidth="1"/>
    <col min="4" max="4" width="10.140625" style="324" customWidth="1"/>
    <col min="5" max="5" width="9.7109375" style="324" bestFit="1" customWidth="1"/>
    <col min="6" max="6" width="11" style="324" bestFit="1" customWidth="1"/>
    <col min="7" max="7" width="11.140625" style="324" bestFit="1" customWidth="1"/>
    <col min="8" max="8" width="9.140625" style="324" customWidth="1"/>
    <col min="9" max="9" width="9.140625" style="82"/>
    <col min="10" max="10" width="11.28515625" style="82" bestFit="1" customWidth="1"/>
    <col min="11" max="16384" width="9.140625" style="82"/>
  </cols>
  <sheetData>
    <row r="2" spans="1:8" s="315" customFormat="1" ht="27" customHeight="1" x14ac:dyDescent="0.35">
      <c r="B2" s="383" t="str">
        <f ca="1">OFFSET(translation!A221,0,Content!$D$6-1)</f>
        <v>Social</v>
      </c>
      <c r="C2" s="316"/>
      <c r="D2" s="115"/>
      <c r="E2" s="115"/>
      <c r="F2" s="115"/>
      <c r="G2" s="115"/>
      <c r="H2" s="115"/>
    </row>
    <row r="3" spans="1:8" s="315" customFormat="1" ht="15" customHeight="1" x14ac:dyDescent="0.35">
      <c r="B3" s="172"/>
      <c r="C3" s="316"/>
      <c r="D3" s="115"/>
      <c r="E3" s="115"/>
      <c r="F3" s="115"/>
      <c r="G3" s="115"/>
      <c r="H3" s="115"/>
    </row>
    <row r="4" spans="1:8" s="315" customFormat="1" ht="15" customHeight="1" thickBot="1" x14ac:dyDescent="0.25">
      <c r="B4" s="162"/>
      <c r="C4" s="162"/>
      <c r="D4" s="162">
        <v>2014</v>
      </c>
      <c r="E4" s="162">
        <v>2015</v>
      </c>
      <c r="F4" s="162">
        <v>2016</v>
      </c>
      <c r="G4" s="162">
        <v>2017</v>
      </c>
      <c r="H4" s="162">
        <v>2018</v>
      </c>
    </row>
    <row r="5" spans="1:8" ht="15" customHeight="1" thickTop="1" x14ac:dyDescent="0.2">
      <c r="B5" s="172"/>
      <c r="C5" s="172"/>
      <c r="D5" s="172"/>
      <c r="E5" s="172"/>
      <c r="F5" s="172"/>
      <c r="G5" s="172"/>
      <c r="H5" s="172"/>
    </row>
    <row r="6" spans="1:8" ht="24" thickBot="1" x14ac:dyDescent="0.25">
      <c r="B6" s="163" t="str">
        <f ca="1">OFFSET(translation!A223,0,Content!$D$6-1)</f>
        <v xml:space="preserve">Workforce </v>
      </c>
      <c r="C6" s="164"/>
      <c r="D6" s="164"/>
      <c r="E6" s="164"/>
      <c r="F6" s="164"/>
      <c r="G6" s="164"/>
      <c r="H6" s="164"/>
    </row>
    <row r="7" spans="1:8" x14ac:dyDescent="0.2">
      <c r="B7" s="317" t="str">
        <f ca="1">OFFSET(translation!A224,0,Content!$D$6-1)</f>
        <v>Total workforce as of 31 Dec</v>
      </c>
      <c r="C7" s="318"/>
      <c r="D7" s="192">
        <v>9180</v>
      </c>
      <c r="E7" s="192">
        <v>9238</v>
      </c>
      <c r="F7" s="192">
        <v>11261</v>
      </c>
      <c r="G7" s="192">
        <v>11919</v>
      </c>
      <c r="H7" s="192">
        <v>12348</v>
      </c>
    </row>
    <row r="8" spans="1:8" x14ac:dyDescent="0.2">
      <c r="B8" s="317" t="str">
        <f ca="1">OFFSET(translation!A225,0,Content!$D$6-1)</f>
        <v>Average headcount</v>
      </c>
      <c r="C8" s="318"/>
      <c r="D8" s="192">
        <v>8729</v>
      </c>
      <c r="E8" s="192">
        <v>9292</v>
      </c>
      <c r="F8" s="192">
        <v>10862</v>
      </c>
      <c r="G8" s="192">
        <v>11553</v>
      </c>
      <c r="H8" s="192">
        <v>12140</v>
      </c>
    </row>
    <row r="9" spans="1:8" x14ac:dyDescent="0.2">
      <c r="A9" s="81"/>
      <c r="B9" s="317" t="str">
        <f ca="1">OFFSET(translation!A227,0,Content!$D$6-1)</f>
        <v>Turnover rate</v>
      </c>
      <c r="C9" s="318"/>
      <c r="D9" s="319">
        <v>0.114</v>
      </c>
      <c r="E9" s="319">
        <v>8.3000000000000004E-2</v>
      </c>
      <c r="F9" s="319">
        <v>5.5E-2</v>
      </c>
      <c r="G9" s="319">
        <v>5.3999999999999999E-2</v>
      </c>
      <c r="H9" s="319">
        <v>5.8000000000000003E-2</v>
      </c>
    </row>
    <row r="10" spans="1:8" x14ac:dyDescent="0.2">
      <c r="B10" s="320" t="str">
        <f ca="1">OFFSET(translation!A231,0,Content!$D$6-1)</f>
        <v>Percentage of employees covered by collective bargaining agreements</v>
      </c>
      <c r="C10" s="321"/>
      <c r="D10" s="322">
        <v>1</v>
      </c>
      <c r="E10" s="322">
        <v>0.85</v>
      </c>
      <c r="F10" s="322">
        <v>0.88</v>
      </c>
      <c r="G10" s="322">
        <v>0.89</v>
      </c>
      <c r="H10" s="322">
        <v>0.89</v>
      </c>
    </row>
    <row r="12" spans="1:8" ht="24" thickBot="1" x14ac:dyDescent="0.25">
      <c r="B12" s="181" t="str">
        <f ca="1">OFFSET(translation!A235,0,Content!$D$6-1)</f>
        <v xml:space="preserve">Workforce diversity </v>
      </c>
      <c r="C12" s="181"/>
      <c r="D12" s="181"/>
      <c r="E12" s="181"/>
      <c r="F12" s="181"/>
      <c r="G12" s="181"/>
      <c r="H12" s="181"/>
    </row>
    <row r="13" spans="1:8" ht="15" x14ac:dyDescent="0.25">
      <c r="C13" s="325"/>
    </row>
    <row r="14" spans="1:8" s="315" customFormat="1" ht="15.75" customHeight="1" x14ac:dyDescent="0.2">
      <c r="A14" s="326"/>
      <c r="B14" s="160" t="str">
        <f ca="1">OFFSET(translation!$A$237,0,Content!$D$6-1)</f>
        <v>Proportion of female employees (1)</v>
      </c>
      <c r="C14" s="160"/>
      <c r="D14" s="160"/>
      <c r="E14" s="160"/>
      <c r="F14" s="160"/>
      <c r="G14" s="160"/>
      <c r="H14" s="160"/>
    </row>
    <row r="15" spans="1:8" x14ac:dyDescent="0.2">
      <c r="A15" s="327"/>
      <c r="B15" s="328" t="str">
        <f ca="1">OFFSET(translation!$A$239,0,Content!$D$6-1)</f>
        <v>Female employees</v>
      </c>
      <c r="C15" s="329"/>
      <c r="D15" s="330">
        <v>0.22</v>
      </c>
      <c r="E15" s="330">
        <v>0.22</v>
      </c>
      <c r="F15" s="330">
        <v>0.21</v>
      </c>
      <c r="G15" s="330">
        <v>0.22</v>
      </c>
      <c r="H15" s="330">
        <v>0.2</v>
      </c>
    </row>
    <row r="16" spans="1:8" x14ac:dyDescent="0.2">
      <c r="A16" s="327"/>
      <c r="B16" s="328" t="str">
        <f ca="1">OFFSET(translation!$A$240,0,Content!$D$6-1)</f>
        <v>Female Directors</v>
      </c>
      <c r="C16" s="329"/>
      <c r="D16" s="330">
        <v>0.22</v>
      </c>
      <c r="E16" s="330">
        <v>0.22</v>
      </c>
      <c r="F16" s="330">
        <v>0.22</v>
      </c>
      <c r="G16" s="330">
        <v>0.27</v>
      </c>
      <c r="H16" s="330">
        <v>0.18</v>
      </c>
    </row>
    <row r="17" spans="1:9" x14ac:dyDescent="0.2">
      <c r="A17" s="327"/>
      <c r="B17" s="328" t="str">
        <f ca="1">OFFSET(translation!$A$241,0,Content!$D$6-1)</f>
        <v>Female managers</v>
      </c>
      <c r="C17" s="329"/>
      <c r="D17" s="330">
        <v>0.22</v>
      </c>
      <c r="E17" s="330">
        <v>0.23</v>
      </c>
      <c r="F17" s="330">
        <v>0.22</v>
      </c>
      <c r="G17" s="330">
        <v>0.24</v>
      </c>
      <c r="H17" s="330">
        <v>0.22</v>
      </c>
    </row>
    <row r="18" spans="1:9" x14ac:dyDescent="0.2">
      <c r="A18" s="327"/>
      <c r="B18" s="328" t="str">
        <f ca="1">OFFSET(translation!A242,0,Content!$D$6-1)</f>
        <v>Female qualified personnel</v>
      </c>
      <c r="C18" s="329"/>
      <c r="D18" s="330">
        <v>0.43</v>
      </c>
      <c r="E18" s="330">
        <v>0.44</v>
      </c>
      <c r="F18" s="330">
        <v>0.42</v>
      </c>
      <c r="G18" s="330">
        <v>0.42</v>
      </c>
      <c r="H18" s="330">
        <v>0.4</v>
      </c>
    </row>
    <row r="19" spans="1:9" x14ac:dyDescent="0.2">
      <c r="A19" s="327"/>
      <c r="B19" s="331" t="str">
        <f ca="1">OFFSET(translation!A243,0,Content!$D$6-1)</f>
        <v>Female workers</v>
      </c>
      <c r="C19" s="332"/>
      <c r="D19" s="333" t="s">
        <v>36</v>
      </c>
      <c r="E19" s="333" t="s">
        <v>36</v>
      </c>
      <c r="F19" s="333">
        <v>0.12</v>
      </c>
      <c r="G19" s="333">
        <v>0.12</v>
      </c>
      <c r="H19" s="333">
        <v>0.12</v>
      </c>
      <c r="I19" s="334"/>
    </row>
    <row r="20" spans="1:9" x14ac:dyDescent="0.2">
      <c r="G20" s="335"/>
      <c r="H20" s="335"/>
    </row>
    <row r="21" spans="1:9" ht="15" x14ac:dyDescent="0.2">
      <c r="B21" s="160" t="str">
        <f ca="1">OFFSET(translation!$A$246,0,Content!$D$6-1)</f>
        <v xml:space="preserve">Young personnel under 30 </v>
      </c>
      <c r="C21" s="160"/>
      <c r="D21" s="160"/>
      <c r="E21" s="160"/>
      <c r="F21" s="160"/>
      <c r="G21" s="160"/>
      <c r="H21" s="160"/>
    </row>
    <row r="22" spans="1:9" x14ac:dyDescent="0.2">
      <c r="B22" s="336" t="str">
        <f ca="1">OFFSET(translation!$A$248,0,Content!$D$6-1)</f>
        <v xml:space="preserve">Total young personnel under 30 </v>
      </c>
      <c r="C22" s="318"/>
      <c r="D22" s="337">
        <v>1836</v>
      </c>
      <c r="E22" s="337">
        <v>2239</v>
      </c>
      <c r="F22" s="337">
        <v>2566</v>
      </c>
      <c r="G22" s="337">
        <v>2407</v>
      </c>
      <c r="H22" s="337">
        <v>2564</v>
      </c>
    </row>
    <row r="23" spans="1:9" x14ac:dyDescent="0.2">
      <c r="B23" s="338" t="str">
        <f ca="1">OFFSET(translation!$A$249,0,Content!$D$6-1)</f>
        <v>Female young personnel (under 30)</v>
      </c>
      <c r="C23" s="318"/>
      <c r="D23" s="339" t="s">
        <v>36</v>
      </c>
      <c r="E23" s="339" t="s">
        <v>36</v>
      </c>
      <c r="F23" s="337">
        <v>613</v>
      </c>
      <c r="G23" s="337">
        <v>509</v>
      </c>
      <c r="H23" s="337">
        <v>521</v>
      </c>
    </row>
    <row r="24" spans="1:9" x14ac:dyDescent="0.2">
      <c r="B24" s="338" t="str">
        <f ca="1">OFFSET(translation!$A$250,0,Content!$D$6-1)</f>
        <v>Male young personnel (under 30)</v>
      </c>
      <c r="C24" s="318"/>
      <c r="D24" s="339" t="s">
        <v>36</v>
      </c>
      <c r="E24" s="339" t="s">
        <v>36</v>
      </c>
      <c r="F24" s="337">
        <v>1953</v>
      </c>
      <c r="G24" s="337">
        <v>1898</v>
      </c>
      <c r="H24" s="337">
        <v>2043</v>
      </c>
    </row>
    <row r="25" spans="1:9" x14ac:dyDescent="0.2">
      <c r="B25" s="336" t="str">
        <f ca="1">OFFSET(translation!$A$251,0,Content!$D$6-1)</f>
        <v xml:space="preserve">Percentage of young personnel </v>
      </c>
      <c r="C25" s="318"/>
      <c r="D25" s="385">
        <v>0.24</v>
      </c>
      <c r="E25" s="385">
        <v>0.25</v>
      </c>
      <c r="F25" s="385">
        <v>0.24</v>
      </c>
      <c r="G25" s="385">
        <v>0.2</v>
      </c>
      <c r="H25" s="385">
        <v>0.21</v>
      </c>
    </row>
    <row r="26" spans="1:9" x14ac:dyDescent="0.2">
      <c r="B26" s="338" t="str">
        <f ca="1">OFFSET(translation!$A$252,0,Content!$D$6-1)</f>
        <v>Female young personnel (under 30)</v>
      </c>
      <c r="C26" s="318"/>
      <c r="D26" s="353" t="s">
        <v>36</v>
      </c>
      <c r="E26" s="353" t="s">
        <v>36</v>
      </c>
      <c r="F26" s="385">
        <v>0.2</v>
      </c>
      <c r="G26" s="385">
        <v>0.21</v>
      </c>
      <c r="H26" s="386">
        <v>0.2</v>
      </c>
    </row>
    <row r="27" spans="1:9" x14ac:dyDescent="0.2">
      <c r="B27" s="340" t="str">
        <f ca="1">OFFSET(translation!$A$253,0,Content!$D$6-1)</f>
        <v>Male young personnel (under 30)</v>
      </c>
      <c r="C27" s="321"/>
      <c r="D27" s="341" t="s">
        <v>36</v>
      </c>
      <c r="E27" s="341" t="s">
        <v>36</v>
      </c>
      <c r="F27" s="342">
        <v>0.8</v>
      </c>
      <c r="G27" s="342">
        <v>0.79</v>
      </c>
      <c r="H27" s="343">
        <v>0.8</v>
      </c>
    </row>
    <row r="28" spans="1:9" x14ac:dyDescent="0.2">
      <c r="B28" s="344"/>
    </row>
    <row r="29" spans="1:9" ht="15" x14ac:dyDescent="0.2">
      <c r="B29" s="160" t="str">
        <f ca="1">OFFSET(translation!$A$256,0,Content!$D$6-1)</f>
        <v>Return to work and retention after parental leave</v>
      </c>
      <c r="C29" s="160"/>
      <c r="D29" s="160"/>
      <c r="E29" s="160"/>
      <c r="F29" s="160"/>
      <c r="G29" s="160"/>
      <c r="H29" s="160"/>
    </row>
    <row r="30" spans="1:9" x14ac:dyDescent="0.2">
      <c r="B30" s="345" t="str">
        <f ca="1">OFFSET(translation!$A$258,0,Content!$D$6-1)</f>
        <v>Total parental leave</v>
      </c>
      <c r="C30" s="318"/>
      <c r="D30" s="339" t="s">
        <v>36</v>
      </c>
      <c r="E30" s="339" t="s">
        <v>36</v>
      </c>
      <c r="F30" s="339">
        <v>296</v>
      </c>
      <c r="G30" s="339">
        <v>228</v>
      </c>
      <c r="H30" s="339">
        <v>175</v>
      </c>
    </row>
    <row r="31" spans="1:9" x14ac:dyDescent="0.2">
      <c r="B31" s="346" t="str">
        <f ca="1">OFFSET(translation!$A$259,0,Content!$D$6-1)</f>
        <v xml:space="preserve">Male employees </v>
      </c>
      <c r="C31" s="291"/>
      <c r="D31" s="339" t="s">
        <v>36</v>
      </c>
      <c r="E31" s="347">
        <v>0.01</v>
      </c>
      <c r="F31" s="348">
        <v>0.01</v>
      </c>
      <c r="G31" s="348">
        <v>0.03</v>
      </c>
      <c r="H31" s="348">
        <v>0.03</v>
      </c>
    </row>
    <row r="32" spans="1:9" x14ac:dyDescent="0.2">
      <c r="B32" s="346" t="str">
        <f ca="1">OFFSET(translation!$A$260,0,Content!$D$6-1)</f>
        <v xml:space="preserve">Female employees </v>
      </c>
      <c r="C32" s="291"/>
      <c r="D32" s="339" t="s">
        <v>36</v>
      </c>
      <c r="E32" s="347">
        <v>0.99</v>
      </c>
      <c r="F32" s="348">
        <v>0.99</v>
      </c>
      <c r="G32" s="348">
        <v>0.97</v>
      </c>
      <c r="H32" s="348">
        <v>0.97</v>
      </c>
    </row>
    <row r="33" spans="2:8" x14ac:dyDescent="0.2">
      <c r="B33" s="288" t="str">
        <f ca="1">OFFSET(translation!$A$261,0,Content!$D$6-1)</f>
        <v>Return to work and retention after parental leave</v>
      </c>
      <c r="C33" s="289"/>
      <c r="D33" s="349" t="s">
        <v>36</v>
      </c>
      <c r="E33" s="350">
        <v>1</v>
      </c>
      <c r="F33" s="342">
        <v>1</v>
      </c>
      <c r="G33" s="342">
        <v>1</v>
      </c>
      <c r="H33" s="342">
        <v>1</v>
      </c>
    </row>
    <row r="35" spans="2:8" ht="15" x14ac:dyDescent="0.2">
      <c r="B35" s="160" t="str">
        <f ca="1">OFFSET(translation!$A$263,0,Content!$D$6-1)</f>
        <v xml:space="preserve">Employees by employment contract type and gender </v>
      </c>
      <c r="C35" s="160"/>
      <c r="D35" s="160"/>
      <c r="E35" s="160"/>
      <c r="F35" s="160"/>
      <c r="G35" s="160"/>
      <c r="H35" s="160"/>
    </row>
    <row r="36" spans="2:8" x14ac:dyDescent="0.2">
      <c r="B36" s="351" t="str">
        <f ca="1">OFFSET(translation!$A$267,0,Content!$D$6-1)</f>
        <v>Indefinite term employment contract</v>
      </c>
      <c r="C36" s="352"/>
      <c r="D36" s="353"/>
      <c r="E36" s="353"/>
      <c r="F36" s="353"/>
      <c r="G36" s="353"/>
      <c r="H36" s="353"/>
    </row>
    <row r="37" spans="2:8" x14ac:dyDescent="0.2">
      <c r="B37" s="338" t="str">
        <f ca="1">OFFSET(translation!$A$264,0,Content!$D$6-1)</f>
        <v>Men</v>
      </c>
      <c r="C37" s="318"/>
      <c r="D37" s="339" t="s">
        <v>36</v>
      </c>
      <c r="E37" s="339" t="s">
        <v>36</v>
      </c>
      <c r="F37" s="339" t="s">
        <v>36</v>
      </c>
      <c r="G37" s="337">
        <v>8254</v>
      </c>
      <c r="H37" s="337">
        <v>8863</v>
      </c>
    </row>
    <row r="38" spans="2:8" x14ac:dyDescent="0.2">
      <c r="B38" s="346" t="str">
        <f ca="1">OFFSET(translation!$A$265,0,Content!$D$6-1)</f>
        <v>Women</v>
      </c>
      <c r="C38" s="318"/>
      <c r="D38" s="339" t="s">
        <v>36</v>
      </c>
      <c r="E38" s="339" t="s">
        <v>36</v>
      </c>
      <c r="F38" s="339" t="s">
        <v>36</v>
      </c>
      <c r="G38" s="337">
        <v>2105</v>
      </c>
      <c r="H38" s="337">
        <v>2320</v>
      </c>
    </row>
    <row r="39" spans="2:8" x14ac:dyDescent="0.2">
      <c r="B39" s="285" t="str">
        <f ca="1">OFFSET(translation!$A$266,0,Content!$D$6-1)</f>
        <v xml:space="preserve">Fixed term employment contract </v>
      </c>
      <c r="C39" s="318"/>
      <c r="D39" s="339"/>
      <c r="E39" s="339"/>
      <c r="F39" s="339"/>
      <c r="G39" s="337"/>
      <c r="H39" s="337"/>
    </row>
    <row r="40" spans="2:8" x14ac:dyDescent="0.2">
      <c r="B40" s="346" t="str">
        <f ca="1">OFFSET(translation!$A$264,0,Content!$D$6-1)</f>
        <v>Men</v>
      </c>
      <c r="C40" s="318"/>
      <c r="D40" s="339" t="s">
        <v>36</v>
      </c>
      <c r="E40" s="339" t="s">
        <v>36</v>
      </c>
      <c r="F40" s="339" t="s">
        <v>36</v>
      </c>
      <c r="G40" s="337">
        <v>880</v>
      </c>
      <c r="H40" s="337">
        <v>719</v>
      </c>
    </row>
    <row r="41" spans="2:8" ht="15.75" customHeight="1" x14ac:dyDescent="0.2">
      <c r="B41" s="354" t="str">
        <f ca="1">OFFSET(translation!$A$265,0,Content!$D$6-1)</f>
        <v>Women</v>
      </c>
      <c r="C41" s="321"/>
      <c r="D41" s="349" t="s">
        <v>36</v>
      </c>
      <c r="E41" s="349" t="s">
        <v>36</v>
      </c>
      <c r="F41" s="349" t="s">
        <v>36</v>
      </c>
      <c r="G41" s="355">
        <v>204</v>
      </c>
      <c r="H41" s="355">
        <v>108</v>
      </c>
    </row>
    <row r="42" spans="2:8" x14ac:dyDescent="0.2">
      <c r="C42" s="356"/>
    </row>
    <row r="43" spans="2:8" ht="15" x14ac:dyDescent="0.2">
      <c r="B43" s="160" t="str">
        <f ca="1">OFFSET(translation!$A$270,0,Content!$D$6-1)</f>
        <v xml:space="preserve">Employees by employment status and gender </v>
      </c>
      <c r="C43" s="160"/>
      <c r="D43" s="160"/>
      <c r="E43" s="160"/>
      <c r="F43" s="160"/>
      <c r="G43" s="160"/>
      <c r="H43" s="160"/>
    </row>
    <row r="44" spans="2:8" x14ac:dyDescent="0.2">
      <c r="B44" s="336" t="str">
        <f ca="1">OFFSET(translation!$A$271,0,Content!$D$6-1)</f>
        <v>Full-time</v>
      </c>
    </row>
    <row r="45" spans="2:8" x14ac:dyDescent="0.2">
      <c r="B45" s="338" t="str">
        <f ca="1">OFFSET(translation!$A$264,0,Content!$D$6-1)</f>
        <v>Men</v>
      </c>
      <c r="C45" s="318"/>
      <c r="D45" s="337">
        <v>6400</v>
      </c>
      <c r="E45" s="339" t="s">
        <v>36</v>
      </c>
      <c r="F45" s="337">
        <v>8559</v>
      </c>
      <c r="G45" s="337">
        <v>9035</v>
      </c>
      <c r="H45" s="337">
        <v>9522</v>
      </c>
    </row>
    <row r="46" spans="2:8" x14ac:dyDescent="0.2">
      <c r="B46" s="338" t="str">
        <f ca="1">OFFSET(translation!$A$265,0,Content!$D$6-1)</f>
        <v>Women</v>
      </c>
      <c r="C46" s="318"/>
      <c r="D46" s="337">
        <v>1823</v>
      </c>
      <c r="E46" s="339" t="s">
        <v>36</v>
      </c>
      <c r="F46" s="337">
        <v>2996</v>
      </c>
      <c r="G46" s="337">
        <v>2253</v>
      </c>
      <c r="H46" s="337">
        <v>2396</v>
      </c>
    </row>
    <row r="47" spans="2:8" x14ac:dyDescent="0.2">
      <c r="B47" s="336" t="str">
        <f ca="1">OFFSET(translation!$A$272,0,Content!$D$6-1)</f>
        <v>Part-time</v>
      </c>
      <c r="C47" s="352"/>
      <c r="D47" s="339"/>
      <c r="E47" s="339"/>
      <c r="F47" s="339"/>
      <c r="G47" s="358"/>
      <c r="H47" s="358"/>
    </row>
    <row r="48" spans="2:8" x14ac:dyDescent="0.2">
      <c r="B48" s="338" t="str">
        <f ca="1">OFFSET(translation!$A$264,0,Content!$D$6-1)</f>
        <v>Men</v>
      </c>
      <c r="C48" s="318"/>
      <c r="D48" s="337">
        <v>28</v>
      </c>
      <c r="E48" s="337" t="s">
        <v>36</v>
      </c>
      <c r="F48" s="337">
        <v>141</v>
      </c>
      <c r="G48" s="337">
        <v>100</v>
      </c>
      <c r="H48" s="337">
        <v>60</v>
      </c>
    </row>
    <row r="49" spans="2:8" x14ac:dyDescent="0.2">
      <c r="B49" s="340" t="str">
        <f ca="1">OFFSET(translation!$A$265,0,Content!$D$6-1)</f>
        <v>Women</v>
      </c>
      <c r="C49" s="321"/>
      <c r="D49" s="355">
        <v>14</v>
      </c>
      <c r="E49" s="355" t="s">
        <v>36</v>
      </c>
      <c r="F49" s="355">
        <v>65</v>
      </c>
      <c r="G49" s="355">
        <v>56</v>
      </c>
      <c r="H49" s="355">
        <v>32</v>
      </c>
    </row>
    <row r="50" spans="2:8" x14ac:dyDescent="0.2">
      <c r="B50" s="338"/>
      <c r="C50" s="318"/>
      <c r="D50" s="422"/>
      <c r="E50" s="422"/>
      <c r="F50" s="422"/>
      <c r="G50" s="422"/>
      <c r="H50" s="422"/>
    </row>
    <row r="51" spans="2:8" ht="15" x14ac:dyDescent="0.2">
      <c r="B51" s="160" t="str">
        <f ca="1">OFFSET(translation!$A$273,0,Content!$D$6-1)</f>
        <v>Polymetal minimum salaries compared to the regional minimum</v>
      </c>
      <c r="C51" s="160"/>
      <c r="D51" s="160"/>
      <c r="E51" s="160"/>
      <c r="F51" s="160"/>
      <c r="G51" s="160"/>
      <c r="H51" s="160"/>
    </row>
    <row r="52" spans="2:8" x14ac:dyDescent="0.2">
      <c r="B52" s="336" t="str">
        <f ca="1">OFFSET(translation!$A274,0,Content!$D$6-1)</f>
        <v>Polymetal minimum</v>
      </c>
      <c r="C52" s="318"/>
      <c r="D52" s="422"/>
      <c r="E52" s="422"/>
      <c r="F52" s="422"/>
      <c r="G52" s="422"/>
      <c r="H52" s="422"/>
    </row>
    <row r="53" spans="2:8" x14ac:dyDescent="0.2">
      <c r="B53" s="429" t="str">
        <f ca="1">OFFSET(translation!$A275,0,Content!$D$6-1)</f>
        <v>Russia</v>
      </c>
      <c r="C53" s="318"/>
      <c r="D53" s="337">
        <v>14200</v>
      </c>
      <c r="E53" s="337">
        <v>11459</v>
      </c>
      <c r="F53" s="337">
        <v>20002</v>
      </c>
      <c r="G53" s="337">
        <v>22161</v>
      </c>
      <c r="H53" s="337">
        <v>21851</v>
      </c>
    </row>
    <row r="54" spans="2:8" x14ac:dyDescent="0.2">
      <c r="B54" s="429" t="str">
        <f ca="1">OFFSET(translation!$A276,0,Content!$D$6-1)</f>
        <v>Kazakhstan</v>
      </c>
      <c r="C54" s="318"/>
      <c r="D54" s="337">
        <v>19900</v>
      </c>
      <c r="E54" s="337">
        <v>20662</v>
      </c>
      <c r="F54" s="337">
        <v>17531</v>
      </c>
      <c r="G54" s="337">
        <v>11607</v>
      </c>
      <c r="H54" s="337">
        <v>12392</v>
      </c>
    </row>
    <row r="55" spans="2:8" x14ac:dyDescent="0.2">
      <c r="B55" s="428" t="str">
        <f ca="1">OFFSET(translation!$A277,0,Content!$D$6-1)</f>
        <v>Polymetal minimum - men</v>
      </c>
      <c r="C55" s="318"/>
      <c r="D55" s="337"/>
      <c r="E55" s="337"/>
      <c r="F55" s="337"/>
      <c r="G55" s="337"/>
      <c r="H55" s="337"/>
    </row>
    <row r="56" spans="2:8" x14ac:dyDescent="0.2">
      <c r="B56" s="429" t="str">
        <f ca="1">OFFSET(translation!$A278,0,Content!$D$6-1)</f>
        <v>Russia</v>
      </c>
      <c r="C56" s="318"/>
      <c r="D56" s="337" t="s">
        <v>36</v>
      </c>
      <c r="E56" s="337" t="s">
        <v>36</v>
      </c>
      <c r="F56" s="337" t="s">
        <v>36</v>
      </c>
      <c r="G56" s="337">
        <v>22953</v>
      </c>
      <c r="H56" s="337">
        <v>21851</v>
      </c>
    </row>
    <row r="57" spans="2:8" x14ac:dyDescent="0.2">
      <c r="B57" s="429" t="str">
        <f ca="1">OFFSET(translation!$A279,0,Content!$D$6-1)</f>
        <v>Kazakhstan</v>
      </c>
      <c r="C57" s="318"/>
      <c r="D57" s="337" t="s">
        <v>36</v>
      </c>
      <c r="E57" s="337" t="s">
        <v>36</v>
      </c>
      <c r="F57" s="337" t="s">
        <v>36</v>
      </c>
      <c r="G57" s="337">
        <v>16043</v>
      </c>
      <c r="H57" s="337">
        <v>12392</v>
      </c>
    </row>
    <row r="58" spans="2:8" x14ac:dyDescent="0.2">
      <c r="B58" s="428" t="str">
        <f ca="1">OFFSET(translation!$A280,0,Content!$D$6-1)</f>
        <v>Polymetal minimum - women</v>
      </c>
      <c r="C58" s="318"/>
      <c r="D58" s="337"/>
      <c r="E58" s="337"/>
      <c r="F58" s="337"/>
      <c r="G58" s="337"/>
      <c r="H58" s="337"/>
    </row>
    <row r="59" spans="2:8" x14ac:dyDescent="0.2">
      <c r="B59" s="429" t="str">
        <f ca="1">OFFSET(translation!$A281,0,Content!$D$6-1)</f>
        <v>Russia</v>
      </c>
      <c r="C59" s="318"/>
      <c r="D59" s="337" t="s">
        <v>36</v>
      </c>
      <c r="E59" s="337" t="s">
        <v>36</v>
      </c>
      <c r="F59" s="337" t="s">
        <v>36</v>
      </c>
      <c r="G59" s="337">
        <v>22161</v>
      </c>
      <c r="H59" s="337">
        <v>26067</v>
      </c>
    </row>
    <row r="60" spans="2:8" x14ac:dyDescent="0.2">
      <c r="B60" s="429" t="str">
        <f ca="1">OFFSET(translation!$A282,0,Content!$D$6-1)</f>
        <v>Kazakhstan</v>
      </c>
      <c r="C60" s="318"/>
      <c r="D60" s="337" t="s">
        <v>36</v>
      </c>
      <c r="E60" s="337" t="s">
        <v>36</v>
      </c>
      <c r="F60" s="337" t="s">
        <v>36</v>
      </c>
      <c r="G60" s="337">
        <v>11607</v>
      </c>
      <c r="H60" s="337">
        <v>13329</v>
      </c>
    </row>
    <row r="61" spans="2:8" ht="8.25" customHeight="1" x14ac:dyDescent="0.2">
      <c r="B61" s="427"/>
      <c r="C61" s="318"/>
      <c r="D61" s="337"/>
      <c r="E61" s="337"/>
      <c r="F61" s="337"/>
      <c r="G61" s="337"/>
      <c r="H61" s="337"/>
    </row>
    <row r="62" spans="2:8" x14ac:dyDescent="0.2">
      <c r="B62" s="357" t="str">
        <f ca="1">OFFSET(translation!$A283,0,Content!$D$6-1)</f>
        <v>Polymetal minimum to regional minimum</v>
      </c>
      <c r="C62" s="318"/>
      <c r="D62" s="319"/>
      <c r="E62" s="319"/>
      <c r="F62" s="319"/>
      <c r="G62" s="319"/>
      <c r="H62" s="319"/>
    </row>
    <row r="63" spans="2:8" x14ac:dyDescent="0.2">
      <c r="B63" s="429" t="str">
        <f ca="1">OFFSET(translation!$A284,0,Content!$D$6-1)</f>
        <v>Russia</v>
      </c>
      <c r="C63" s="318"/>
      <c r="D63" s="319">
        <v>2.56</v>
      </c>
      <c r="E63" s="319">
        <v>1.92</v>
      </c>
      <c r="F63" s="319">
        <v>2.92</v>
      </c>
      <c r="G63" s="319">
        <v>2.9</v>
      </c>
      <c r="H63" s="319">
        <v>1.96</v>
      </c>
    </row>
    <row r="64" spans="2:8" x14ac:dyDescent="0.2">
      <c r="B64" s="429" t="str">
        <f ca="1">OFFSET(translation!$A285,0,Content!$D$6-1)</f>
        <v>Kazakhstan</v>
      </c>
      <c r="C64" s="318"/>
      <c r="D64" s="319">
        <v>4.7300000000000004</v>
      </c>
      <c r="E64" s="319">
        <v>3.48</v>
      </c>
      <c r="F64" s="319">
        <v>3.2</v>
      </c>
      <c r="G64" s="319">
        <v>2.6</v>
      </c>
      <c r="H64" s="319">
        <v>2.41</v>
      </c>
    </row>
    <row r="65" spans="2:9" x14ac:dyDescent="0.2">
      <c r="B65" s="357" t="str">
        <f ca="1">OFFSET(translation!$A286,0,Content!$D$6-1)</f>
        <v>Polymetal minimum to regional minimum - men</v>
      </c>
      <c r="C65" s="318"/>
      <c r="D65" s="319"/>
      <c r="E65" s="319"/>
      <c r="F65" s="319"/>
      <c r="G65" s="319"/>
      <c r="H65" s="319"/>
    </row>
    <row r="66" spans="2:9" x14ac:dyDescent="0.2">
      <c r="B66" s="429" t="str">
        <f ca="1">OFFSET(translation!$A287,0,Content!$D$6-1)</f>
        <v>Russia</v>
      </c>
      <c r="C66" s="318"/>
      <c r="D66" s="337" t="s">
        <v>36</v>
      </c>
      <c r="E66" s="337" t="s">
        <v>36</v>
      </c>
      <c r="F66" s="337" t="s">
        <v>36</v>
      </c>
      <c r="G66" s="319">
        <v>3</v>
      </c>
      <c r="H66" s="319">
        <v>1.96</v>
      </c>
    </row>
    <row r="67" spans="2:9" x14ac:dyDescent="0.2">
      <c r="B67" s="429" t="str">
        <f ca="1">OFFSET(translation!$A288,0,Content!$D$6-1)</f>
        <v>Kazakhstan</v>
      </c>
      <c r="C67" s="318"/>
      <c r="D67" s="337" t="s">
        <v>36</v>
      </c>
      <c r="E67" s="337" t="s">
        <v>36</v>
      </c>
      <c r="F67" s="337" t="s">
        <v>36</v>
      </c>
      <c r="G67" s="319">
        <v>2.9</v>
      </c>
      <c r="H67" s="319">
        <v>2.41</v>
      </c>
    </row>
    <row r="68" spans="2:9" x14ac:dyDescent="0.2">
      <c r="B68" s="357" t="str">
        <f ca="1">OFFSET(translation!$A289,0,Content!$D$6-1)</f>
        <v>Polymetal minimum to regional minimum - women</v>
      </c>
      <c r="C68" s="318"/>
      <c r="D68" s="319"/>
      <c r="E68" s="319"/>
      <c r="F68" s="319"/>
      <c r="G68" s="319"/>
      <c r="H68" s="319"/>
    </row>
    <row r="69" spans="2:9" x14ac:dyDescent="0.2">
      <c r="B69" s="429" t="str">
        <f ca="1">OFFSET(translation!$A290,0,Content!$D$6-1)</f>
        <v>Russia</v>
      </c>
      <c r="C69" s="318"/>
      <c r="D69" s="337" t="s">
        <v>36</v>
      </c>
      <c r="E69" s="337" t="s">
        <v>36</v>
      </c>
      <c r="F69" s="337" t="s">
        <v>36</v>
      </c>
      <c r="G69" s="319">
        <v>2.9</v>
      </c>
      <c r="H69" s="319">
        <v>2.34</v>
      </c>
    </row>
    <row r="70" spans="2:9" x14ac:dyDescent="0.2">
      <c r="B70" s="340" t="str">
        <f ca="1">OFFSET(translation!$A291,0,Content!$D$6-1)</f>
        <v>Kazakhstan</v>
      </c>
      <c r="C70" s="321"/>
      <c r="D70" s="322" t="s">
        <v>36</v>
      </c>
      <c r="E70" s="322" t="s">
        <v>36</v>
      </c>
      <c r="F70" s="322" t="s">
        <v>688</v>
      </c>
      <c r="G70" s="322">
        <v>2.6</v>
      </c>
      <c r="H70" s="322">
        <v>2.59</v>
      </c>
    </row>
    <row r="72" spans="2:9" ht="24" thickBot="1" x14ac:dyDescent="0.25">
      <c r="B72" s="181" t="str">
        <f ca="1">OFFSET(translation!$A$295,0,Content!$D$6-1)</f>
        <v>Training</v>
      </c>
      <c r="C72" s="181"/>
      <c r="D72" s="181"/>
      <c r="E72" s="181"/>
      <c r="F72" s="181"/>
      <c r="G72" s="181"/>
      <c r="H72" s="181"/>
    </row>
    <row r="73" spans="2:9" ht="15" x14ac:dyDescent="0.25">
      <c r="C73" s="325"/>
      <c r="I73" s="81"/>
    </row>
    <row r="74" spans="2:9" s="315" customFormat="1" ht="15" x14ac:dyDescent="0.2">
      <c r="B74" s="160" t="str">
        <f ca="1">OFFSET(translation!$A$297,0,Content!$D$6-1)</f>
        <v xml:space="preserve">Trained personnel </v>
      </c>
      <c r="C74" s="160"/>
      <c r="D74" s="160"/>
      <c r="E74" s="160"/>
      <c r="F74" s="160"/>
      <c r="G74" s="160"/>
      <c r="H74" s="160"/>
      <c r="I74" s="95"/>
    </row>
    <row r="75" spans="2:9" x14ac:dyDescent="0.2">
      <c r="B75" s="336" t="str">
        <f ca="1">OFFSET(translation!$A$299,0,Content!$D$6-1)</f>
        <v>Training sessions</v>
      </c>
      <c r="C75" s="318"/>
      <c r="D75" s="337">
        <v>5346</v>
      </c>
      <c r="E75" s="337">
        <v>8111</v>
      </c>
      <c r="F75" s="337">
        <v>8891</v>
      </c>
      <c r="G75" s="337">
        <v>14974</v>
      </c>
      <c r="H75" s="337">
        <v>20158</v>
      </c>
      <c r="I75" s="81"/>
    </row>
    <row r="76" spans="2:9" x14ac:dyDescent="0.2">
      <c r="B76" s="338" t="str">
        <f ca="1">OFFSET(translation!$A$300,0,Content!$D$6-1)</f>
        <v>Percentage of employees trained in-house (of annual total)</v>
      </c>
      <c r="C76" s="318"/>
      <c r="D76" s="319">
        <v>0.54</v>
      </c>
      <c r="E76" s="319">
        <v>0.54</v>
      </c>
      <c r="F76" s="319">
        <v>0.56999999999999995</v>
      </c>
      <c r="G76" s="319">
        <v>0.63</v>
      </c>
      <c r="H76" s="319">
        <v>0.62</v>
      </c>
      <c r="I76" s="81"/>
    </row>
    <row r="77" spans="2:9" x14ac:dyDescent="0.2">
      <c r="B77" s="340" t="str">
        <f ca="1">OFFSET(translation!$A$301,0,Content!$D$6-1)</f>
        <v>Percentage of employees trained by external companies (of annual total)</v>
      </c>
      <c r="C77" s="321"/>
      <c r="D77" s="322">
        <v>0.46</v>
      </c>
      <c r="E77" s="322">
        <v>0.46</v>
      </c>
      <c r="F77" s="322">
        <v>0.43</v>
      </c>
      <c r="G77" s="322">
        <v>0.37</v>
      </c>
      <c r="H77" s="322">
        <v>0.38</v>
      </c>
      <c r="I77" s="81"/>
    </row>
    <row r="78" spans="2:9" x14ac:dyDescent="0.2">
      <c r="I78" s="81"/>
    </row>
    <row r="79" spans="2:9" ht="15" x14ac:dyDescent="0.2">
      <c r="B79" s="160" t="str">
        <f ca="1">OFFSET(translation!$A$303,0,Content!$D$6-1)</f>
        <v xml:space="preserve">Average number of training hours per employee per year </v>
      </c>
      <c r="C79" s="160"/>
      <c r="D79" s="160"/>
      <c r="E79" s="160"/>
      <c r="F79" s="160"/>
      <c r="G79" s="160"/>
      <c r="H79" s="160"/>
      <c r="I79" s="81"/>
    </row>
    <row r="80" spans="2:9" x14ac:dyDescent="0.2">
      <c r="B80" s="357" t="str">
        <f ca="1">OFFSET(translation!$A$305,0,Content!$D$6-1)</f>
        <v xml:space="preserve">Average number of training hours per employee per year </v>
      </c>
      <c r="C80" s="318"/>
      <c r="D80" s="339" t="s">
        <v>36</v>
      </c>
      <c r="E80" s="339">
        <v>63</v>
      </c>
      <c r="F80" s="339">
        <v>60</v>
      </c>
      <c r="G80" s="358">
        <v>66</v>
      </c>
      <c r="H80" s="358">
        <v>49</v>
      </c>
      <c r="I80" s="81"/>
    </row>
    <row r="81" spans="2:9" x14ac:dyDescent="0.2">
      <c r="B81" s="338" t="str">
        <f ca="1">OFFSET(translation!$A$306,0,Content!$D$6-1)</f>
        <v>Average number of training hours per female employee  per year</v>
      </c>
      <c r="C81" s="318"/>
      <c r="D81" s="339" t="s">
        <v>36</v>
      </c>
      <c r="E81" s="339" t="s">
        <v>36</v>
      </c>
      <c r="F81" s="339" t="s">
        <v>36</v>
      </c>
      <c r="G81" s="358">
        <v>68</v>
      </c>
      <c r="H81" s="358">
        <v>51</v>
      </c>
      <c r="I81" s="81"/>
    </row>
    <row r="82" spans="2:9" x14ac:dyDescent="0.2">
      <c r="B82" s="340" t="str">
        <f ca="1">OFFSET(translation!$A$307,0,Content!$D$6-1)</f>
        <v>Average number of training hours per male employee per year</v>
      </c>
      <c r="C82" s="321"/>
      <c r="D82" s="349" t="s">
        <v>36</v>
      </c>
      <c r="E82" s="349" t="s">
        <v>36</v>
      </c>
      <c r="F82" s="349" t="s">
        <v>36</v>
      </c>
      <c r="G82" s="341">
        <v>60</v>
      </c>
      <c r="H82" s="341">
        <v>49</v>
      </c>
      <c r="I82" s="81"/>
    </row>
    <row r="83" spans="2:9" x14ac:dyDescent="0.2">
      <c r="I83" s="81"/>
    </row>
    <row r="84" spans="2:9" ht="15" x14ac:dyDescent="0.2">
      <c r="B84" s="160" t="str">
        <f ca="1">OFFSET(translation!$A$309,0,Content!$D$6-1)</f>
        <v>Investments in training, US$k</v>
      </c>
      <c r="C84" s="160"/>
      <c r="D84" s="160"/>
      <c r="E84" s="160"/>
      <c r="F84" s="160"/>
      <c r="G84" s="160"/>
      <c r="H84" s="160"/>
      <c r="I84" s="81"/>
    </row>
    <row r="85" spans="2:9" x14ac:dyDescent="0.2">
      <c r="B85" s="193" t="str">
        <f ca="1">OFFSET(translation!$A$311,0,Content!$D$6-1)</f>
        <v>Total investments in training</v>
      </c>
      <c r="C85" s="193"/>
      <c r="D85" s="390">
        <v>700</v>
      </c>
      <c r="E85" s="390">
        <v>678</v>
      </c>
      <c r="F85" s="390">
        <v>866</v>
      </c>
      <c r="G85" s="390">
        <v>1474</v>
      </c>
      <c r="H85" s="390">
        <v>1494</v>
      </c>
      <c r="I85" s="81"/>
    </row>
    <row r="86" spans="2:9" x14ac:dyDescent="0.2">
      <c r="I86" s="81"/>
    </row>
    <row r="87" spans="2:9" ht="24" thickBot="1" x14ac:dyDescent="0.25">
      <c r="B87" s="181" t="str">
        <f ca="1">OFFSET(translation!$A$313,0,Content!$D$6-1)</f>
        <v>Health and Safety performance</v>
      </c>
      <c r="C87" s="181"/>
      <c r="D87" s="181"/>
      <c r="E87" s="181"/>
      <c r="F87" s="181"/>
      <c r="G87" s="181"/>
      <c r="H87" s="181"/>
      <c r="I87" s="81"/>
    </row>
    <row r="88" spans="2:9" x14ac:dyDescent="0.2">
      <c r="I88" s="81"/>
    </row>
    <row r="89" spans="2:9" ht="15" x14ac:dyDescent="0.2">
      <c r="B89" s="160" t="str">
        <f ca="1">OFFSET(translation!$A$315,0,Content!$D$6-1)</f>
        <v xml:space="preserve">Fatalities </v>
      </c>
      <c r="C89" s="160"/>
      <c r="D89" s="160"/>
      <c r="E89" s="160"/>
      <c r="F89" s="160"/>
      <c r="G89" s="160"/>
      <c r="H89" s="160"/>
      <c r="I89" s="81"/>
    </row>
    <row r="90" spans="2:9" x14ac:dyDescent="0.2">
      <c r="B90" s="359" t="str">
        <f ca="1">OFFSET(translation!$A$317,0,Content!$D$6-1)</f>
        <v>Polymetal</v>
      </c>
      <c r="C90" s="360"/>
      <c r="D90" s="339">
        <v>3</v>
      </c>
      <c r="E90" s="339">
        <v>6</v>
      </c>
      <c r="F90" s="339">
        <v>4</v>
      </c>
      <c r="G90" s="339">
        <v>2</v>
      </c>
      <c r="H90" s="339">
        <v>1</v>
      </c>
      <c r="I90" s="81"/>
    </row>
    <row r="91" spans="2:9" x14ac:dyDescent="0.2">
      <c r="B91" s="361" t="str">
        <f ca="1">OFFSET(translation!$A$318,0,Content!$D$6-1)</f>
        <v>Contractors</v>
      </c>
      <c r="C91" s="362"/>
      <c r="D91" s="349">
        <v>1</v>
      </c>
      <c r="E91" s="349">
        <v>3</v>
      </c>
      <c r="F91" s="349">
        <v>3</v>
      </c>
      <c r="G91" s="349">
        <v>1</v>
      </c>
      <c r="H91" s="349">
        <v>0</v>
      </c>
      <c r="I91" s="81"/>
    </row>
    <row r="92" spans="2:9" x14ac:dyDescent="0.2">
      <c r="I92" s="81"/>
    </row>
    <row r="93" spans="2:9" ht="16.5" customHeight="1" x14ac:dyDescent="0.2">
      <c r="B93" s="160" t="str">
        <f ca="1">OFFSET(translation!$A$320,0,Content!$D$6-1)</f>
        <v>LTIFR (per 200,000 hours worked)</v>
      </c>
      <c r="C93" s="160"/>
      <c r="D93" s="160"/>
      <c r="E93" s="160"/>
      <c r="F93" s="160"/>
      <c r="G93" s="160"/>
      <c r="H93" s="160"/>
      <c r="I93" s="81"/>
    </row>
    <row r="94" spans="2:9" x14ac:dyDescent="0.2">
      <c r="B94" s="359" t="str">
        <f ca="1">OFFSET(translation!$A$322,0,Content!$D$6-1)</f>
        <v>Polymetal</v>
      </c>
      <c r="C94" s="360"/>
      <c r="D94" s="339">
        <v>0.13</v>
      </c>
      <c r="E94" s="339">
        <v>0.22</v>
      </c>
      <c r="F94" s="339">
        <v>0.19</v>
      </c>
      <c r="G94" s="358">
        <v>0.15</v>
      </c>
      <c r="H94" s="358">
        <v>0.09</v>
      </c>
      <c r="I94" s="81"/>
    </row>
    <row r="95" spans="2:9" x14ac:dyDescent="0.2">
      <c r="B95" s="361" t="str">
        <f ca="1">OFFSET(translation!$A$323,0,Content!$D$6-1)</f>
        <v>Contractors</v>
      </c>
      <c r="C95" s="362"/>
      <c r="D95" s="349">
        <v>0.25</v>
      </c>
      <c r="E95" s="349">
        <v>0.12</v>
      </c>
      <c r="F95" s="341">
        <v>0.37</v>
      </c>
      <c r="G95" s="341">
        <v>0.28000000000000003</v>
      </c>
      <c r="H95" s="341">
        <v>0.27</v>
      </c>
      <c r="I95" s="81"/>
    </row>
    <row r="96" spans="2:9" x14ac:dyDescent="0.2">
      <c r="I96" s="81"/>
    </row>
    <row r="97" spans="2:9" ht="16.5" customHeight="1" x14ac:dyDescent="0.2">
      <c r="B97" s="160" t="str">
        <f ca="1">OFFSET(translation!$A$326,0,Content!$D$6-1)</f>
        <v xml:space="preserve">Occupational diseases and health difficulties </v>
      </c>
      <c r="C97" s="160"/>
      <c r="D97" s="160"/>
      <c r="E97" s="160"/>
      <c r="F97" s="160"/>
      <c r="G97" s="160"/>
      <c r="H97" s="160"/>
      <c r="I97" s="363"/>
    </row>
    <row r="98" spans="2:9" x14ac:dyDescent="0.2">
      <c r="B98" s="359" t="str">
        <f ca="1">OFFSET(translation!$A$328,0,Content!$D$6-1)</f>
        <v>Polymetal</v>
      </c>
      <c r="C98" s="360"/>
      <c r="D98" s="339">
        <v>0</v>
      </c>
      <c r="E98" s="339">
        <v>0</v>
      </c>
      <c r="F98" s="339">
        <v>4</v>
      </c>
      <c r="G98" s="358">
        <v>3</v>
      </c>
      <c r="H98" s="358">
        <v>3</v>
      </c>
      <c r="I98" s="81"/>
    </row>
    <row r="99" spans="2:9" x14ac:dyDescent="0.2">
      <c r="B99" s="338" t="str">
        <f ca="1">OFFSET(translation!$A$329,0,Content!$D$6-1)</f>
        <v>Silicosis</v>
      </c>
      <c r="C99" s="360"/>
      <c r="D99" s="339">
        <v>0</v>
      </c>
      <c r="E99" s="339">
        <v>0</v>
      </c>
      <c r="F99" s="339">
        <v>2</v>
      </c>
      <c r="G99" s="358">
        <v>2</v>
      </c>
      <c r="H99" s="358">
        <v>2</v>
      </c>
      <c r="I99" s="81"/>
    </row>
    <row r="100" spans="2:9" x14ac:dyDescent="0.2">
      <c r="B100" s="338" t="str">
        <f ca="1">OFFSET(translation!$A$330,0,Content!$D$6-1)</f>
        <v>Hearing loss</v>
      </c>
      <c r="C100" s="360"/>
      <c r="D100" s="339">
        <v>0</v>
      </c>
      <c r="E100" s="339">
        <v>0</v>
      </c>
      <c r="F100" s="339">
        <v>1</v>
      </c>
      <c r="G100" s="358">
        <v>1</v>
      </c>
      <c r="H100" s="358">
        <v>1</v>
      </c>
      <c r="I100" s="81"/>
    </row>
    <row r="101" spans="2:9" x14ac:dyDescent="0.2">
      <c r="B101" s="340" t="str">
        <f ca="1">OFFSET(translation!$A$331,0,Content!$D$6-1)</f>
        <v>Neuropathy of the forearm</v>
      </c>
      <c r="C101" s="362"/>
      <c r="D101" s="349">
        <v>0</v>
      </c>
      <c r="E101" s="349">
        <v>0</v>
      </c>
      <c r="F101" s="349">
        <v>1</v>
      </c>
      <c r="G101" s="341">
        <v>0</v>
      </c>
      <c r="H101" s="341">
        <v>0</v>
      </c>
      <c r="I101" s="81"/>
    </row>
    <row r="102" spans="2:9" x14ac:dyDescent="0.2">
      <c r="I102" s="81"/>
    </row>
    <row r="103" spans="2:9" ht="24" thickBot="1" x14ac:dyDescent="0.25">
      <c r="B103" s="181" t="str">
        <f ca="1">OFFSET(translation!$A$333,0,Content!$D$6-1)</f>
        <v>Internal communications</v>
      </c>
      <c r="C103" s="181"/>
      <c r="D103" s="181"/>
      <c r="E103" s="181"/>
      <c r="F103" s="181"/>
      <c r="G103" s="181"/>
      <c r="H103" s="181"/>
      <c r="I103" s="81"/>
    </row>
    <row r="104" spans="2:9" x14ac:dyDescent="0.2">
      <c r="I104" s="81"/>
    </row>
    <row r="105" spans="2:9" ht="15" x14ac:dyDescent="0.2">
      <c r="B105" s="160" t="str">
        <f ca="1">OFFSET(translation!$A$335,0,Content!$D$6-1)</f>
        <v xml:space="preserve">Employee enquiries </v>
      </c>
      <c r="C105" s="160"/>
      <c r="D105" s="160"/>
      <c r="E105" s="160"/>
      <c r="F105" s="160"/>
      <c r="G105" s="160"/>
      <c r="H105" s="160"/>
      <c r="I105" s="81"/>
    </row>
    <row r="106" spans="2:9" x14ac:dyDescent="0.2">
      <c r="B106" s="359" t="str">
        <f ca="1">OFFSET(translation!$A$337,0,Content!$D$6-1)</f>
        <v>Employee enquiries</v>
      </c>
      <c r="C106" s="360"/>
      <c r="D106" s="337">
        <v>1386</v>
      </c>
      <c r="E106" s="337">
        <v>814</v>
      </c>
      <c r="F106" s="337">
        <v>1269</v>
      </c>
      <c r="G106" s="337">
        <v>1001</v>
      </c>
      <c r="H106" s="337">
        <v>1458</v>
      </c>
      <c r="I106" s="81"/>
    </row>
    <row r="107" spans="2:9" x14ac:dyDescent="0.2">
      <c r="B107" s="361" t="str">
        <f ca="1">OFFSET(translation!$A$338,0,Content!$D$6-1)</f>
        <v>Responded employee enquiries</v>
      </c>
      <c r="C107" s="362"/>
      <c r="D107" s="261">
        <v>1386</v>
      </c>
      <c r="E107" s="261">
        <v>814</v>
      </c>
      <c r="F107" s="261">
        <v>1264</v>
      </c>
      <c r="G107" s="261">
        <v>1001</v>
      </c>
      <c r="H107" s="261">
        <v>1458</v>
      </c>
      <c r="I107" s="81"/>
    </row>
    <row r="108" spans="2:9" x14ac:dyDescent="0.2">
      <c r="D108" s="106"/>
      <c r="E108" s="106"/>
      <c r="F108" s="106"/>
      <c r="G108" s="106"/>
      <c r="H108" s="106"/>
      <c r="I108" s="81"/>
    </row>
    <row r="109" spans="2:9" ht="15" x14ac:dyDescent="0.2">
      <c r="B109" s="160" t="str">
        <f ca="1">OFFSET(translation!A340,0,Content!$D$6-1)</f>
        <v>Enquiries from employees by topic category</v>
      </c>
      <c r="C109" s="160"/>
      <c r="D109" s="160"/>
      <c r="E109" s="160"/>
      <c r="F109" s="160"/>
      <c r="G109" s="160"/>
      <c r="H109" s="160"/>
      <c r="I109" s="81"/>
    </row>
    <row r="110" spans="2:9" x14ac:dyDescent="0.2">
      <c r="B110" s="359" t="str">
        <f ca="1">OFFSET(translation!$A$342,0,Content!$D$6-1)</f>
        <v>Labour practices</v>
      </c>
      <c r="C110" s="360"/>
      <c r="D110" s="339" t="s">
        <v>36</v>
      </c>
      <c r="E110" s="339" t="s">
        <v>36</v>
      </c>
      <c r="F110" s="358">
        <v>179</v>
      </c>
      <c r="G110" s="358">
        <v>101</v>
      </c>
      <c r="H110" s="358">
        <v>161</v>
      </c>
      <c r="I110" s="81"/>
    </row>
    <row r="111" spans="2:9" x14ac:dyDescent="0.2">
      <c r="B111" s="359" t="str">
        <f ca="1">OFFSET(translation!$A$343,0,Content!$D$6-1)</f>
        <v>Remuneration</v>
      </c>
      <c r="C111" s="360"/>
      <c r="D111" s="339" t="s">
        <v>36</v>
      </c>
      <c r="E111" s="339" t="s">
        <v>166</v>
      </c>
      <c r="F111" s="358">
        <v>168</v>
      </c>
      <c r="G111" s="358">
        <v>165</v>
      </c>
      <c r="H111" s="358">
        <v>251</v>
      </c>
      <c r="I111" s="81"/>
    </row>
    <row r="112" spans="2:9" x14ac:dyDescent="0.2">
      <c r="B112" s="359" t="str">
        <f ca="1">OFFSET(translation!$A$344,0,Content!$D$6-1)</f>
        <v>Social benefits</v>
      </c>
      <c r="C112" s="360"/>
      <c r="D112" s="339" t="s">
        <v>36</v>
      </c>
      <c r="E112" s="339" t="s">
        <v>36</v>
      </c>
      <c r="F112" s="358">
        <v>363</v>
      </c>
      <c r="G112" s="358">
        <v>171</v>
      </c>
      <c r="H112" s="358">
        <v>324</v>
      </c>
      <c r="I112" s="81"/>
    </row>
    <row r="113" spans="2:9" x14ac:dyDescent="0.2">
      <c r="B113" s="359" t="str">
        <f ca="1">OFFSET(translation!$A$345,0,Content!$D$6-1)</f>
        <v>Health and safety</v>
      </c>
      <c r="C113" s="360"/>
      <c r="D113" s="339" t="s">
        <v>36</v>
      </c>
      <c r="E113" s="339" t="s">
        <v>36</v>
      </c>
      <c r="F113" s="358">
        <v>112</v>
      </c>
      <c r="G113" s="358">
        <v>151</v>
      </c>
      <c r="H113" s="358">
        <v>63</v>
      </c>
      <c r="I113" s="81"/>
    </row>
    <row r="114" spans="2:9" x14ac:dyDescent="0.2">
      <c r="B114" s="359" t="str">
        <f ca="1">OFFSET(translation!$A$346,0,Content!$D$6-1)</f>
        <v xml:space="preserve">Training and development </v>
      </c>
      <c r="C114" s="360"/>
      <c r="D114" s="339" t="s">
        <v>36</v>
      </c>
      <c r="E114" s="339" t="s">
        <v>36</v>
      </c>
      <c r="F114" s="358">
        <v>76</v>
      </c>
      <c r="G114" s="358">
        <v>58</v>
      </c>
      <c r="H114" s="358">
        <v>50</v>
      </c>
      <c r="I114" s="81"/>
    </row>
    <row r="115" spans="2:9" x14ac:dyDescent="0.2">
      <c r="B115" s="359" t="str">
        <f ca="1">OFFSET(translation!$A$347,0,Content!$D$6-1)</f>
        <v>Living conditions</v>
      </c>
      <c r="C115" s="360"/>
      <c r="D115" s="339" t="s">
        <v>36</v>
      </c>
      <c r="E115" s="339" t="s">
        <v>36</v>
      </c>
      <c r="F115" s="358">
        <v>218</v>
      </c>
      <c r="G115" s="358">
        <v>214</v>
      </c>
      <c r="H115" s="358">
        <v>304</v>
      </c>
      <c r="I115" s="81"/>
    </row>
    <row r="116" spans="2:9" x14ac:dyDescent="0.2">
      <c r="B116" s="359" t="str">
        <f ca="1">OFFSET(translation!$A$348,0,Content!$D$6-1)</f>
        <v>Corporate events, professional contents and sport</v>
      </c>
      <c r="C116" s="360"/>
      <c r="D116" s="339" t="s">
        <v>36</v>
      </c>
      <c r="E116" s="339" t="s">
        <v>36</v>
      </c>
      <c r="F116" s="339" t="s">
        <v>36</v>
      </c>
      <c r="G116" s="358">
        <v>21</v>
      </c>
      <c r="H116" s="358">
        <v>26</v>
      </c>
      <c r="I116" s="81"/>
    </row>
    <row r="117" spans="2:9" x14ac:dyDescent="0.2">
      <c r="B117" s="359" t="str">
        <f ca="1">OFFSET(translation!$A$349,0,Content!$D$6-1)</f>
        <v>Employees and management relations, corporate communications</v>
      </c>
      <c r="C117" s="360"/>
      <c r="D117" s="339" t="s">
        <v>36</v>
      </c>
      <c r="E117" s="339" t="s">
        <v>36</v>
      </c>
      <c r="F117" s="339">
        <v>49</v>
      </c>
      <c r="G117" s="358">
        <v>56</v>
      </c>
      <c r="H117" s="358">
        <v>56</v>
      </c>
      <c r="I117" s="81"/>
    </row>
    <row r="118" spans="2:9" x14ac:dyDescent="0.2">
      <c r="B118" s="361" t="str">
        <f ca="1">OFFSET(translation!$A$350,0,Content!$D$6-1)</f>
        <v>Other</v>
      </c>
      <c r="C118" s="362"/>
      <c r="D118" s="349" t="s">
        <v>36</v>
      </c>
      <c r="E118" s="349" t="s">
        <v>36</v>
      </c>
      <c r="F118" s="349">
        <v>104</v>
      </c>
      <c r="G118" s="341">
        <v>64</v>
      </c>
      <c r="H118" s="341">
        <v>94</v>
      </c>
      <c r="I118" s="81"/>
    </row>
    <row r="119" spans="2:9" x14ac:dyDescent="0.2">
      <c r="I119" s="81"/>
    </row>
    <row r="120" spans="2:9" ht="15" x14ac:dyDescent="0.2">
      <c r="B120" s="160" t="str">
        <f ca="1">OFFSET(translation!$A$359,0,Content!$D$6-1)</f>
        <v>Employee satisfaction (2)</v>
      </c>
      <c r="C120" s="160"/>
      <c r="D120" s="160"/>
      <c r="E120" s="160"/>
      <c r="F120" s="160"/>
      <c r="G120" s="160"/>
      <c r="H120" s="160"/>
      <c r="I120" s="81"/>
    </row>
    <row r="121" spans="2:9" x14ac:dyDescent="0.2">
      <c r="B121" s="361" t="str">
        <f ca="1">OFFSET(translation!$A$360,0,Content!$D$6-1)</f>
        <v xml:space="preserve">Job satisfaction </v>
      </c>
      <c r="C121" s="321"/>
      <c r="D121" s="389">
        <v>0.72</v>
      </c>
      <c r="E121" s="389">
        <v>0.72</v>
      </c>
      <c r="F121" s="389">
        <v>0.82</v>
      </c>
      <c r="G121" s="389">
        <v>0.82</v>
      </c>
      <c r="H121" s="389">
        <v>0.82</v>
      </c>
      <c r="I121" s="81"/>
    </row>
    <row r="122" spans="2:9" ht="11.25" customHeight="1" x14ac:dyDescent="0.2">
      <c r="B122" s="364"/>
      <c r="D122" s="365"/>
      <c r="E122" s="365"/>
      <c r="F122" s="365"/>
      <c r="G122" s="365"/>
      <c r="H122" s="365"/>
      <c r="I122" s="81"/>
    </row>
    <row r="123" spans="2:9" ht="22.5" customHeight="1" thickBot="1" x14ac:dyDescent="0.25">
      <c r="B123" s="181" t="str">
        <f ca="1">OFFSET(translation!$A$501,0,Content!$D$6-1)</f>
        <v>Anti-corruption</v>
      </c>
      <c r="C123" s="181"/>
      <c r="D123" s="181"/>
      <c r="E123" s="181"/>
      <c r="F123" s="181"/>
      <c r="G123" s="181"/>
      <c r="H123" s="181"/>
      <c r="I123" s="81"/>
    </row>
    <row r="124" spans="2:9" ht="13.5" customHeight="1" x14ac:dyDescent="0.35">
      <c r="B124" s="366"/>
      <c r="D124" s="365"/>
      <c r="E124" s="365"/>
      <c r="F124" s="365"/>
      <c r="G124" s="365"/>
      <c r="H124" s="365"/>
      <c r="I124" s="81"/>
    </row>
    <row r="125" spans="2:9" ht="15" x14ac:dyDescent="0.2">
      <c r="B125" s="160" t="str">
        <f ca="1">OFFSET(translation!$A$502,0,Content!$D$6-1)</f>
        <v>Ethics (3)</v>
      </c>
      <c r="C125" s="160"/>
      <c r="D125" s="160"/>
      <c r="E125" s="160"/>
      <c r="F125" s="160"/>
      <c r="G125" s="160"/>
      <c r="H125" s="160"/>
      <c r="I125" s="81"/>
    </row>
    <row r="126" spans="2:9" x14ac:dyDescent="0.2">
      <c r="B126" s="367" t="str">
        <f ca="1">OFFSET(translation!$A$503,0,Content!$D$6-1)</f>
        <v xml:space="preserve">Code of conduct violations </v>
      </c>
      <c r="C126" s="360"/>
      <c r="D126" s="353" t="s">
        <v>36</v>
      </c>
      <c r="E126" s="353">
        <v>4</v>
      </c>
      <c r="F126" s="353">
        <v>5</v>
      </c>
      <c r="G126" s="353">
        <v>12</v>
      </c>
      <c r="H126" s="353">
        <v>374</v>
      </c>
      <c r="I126" s="368"/>
    </row>
    <row r="127" spans="2:9" x14ac:dyDescent="0.2">
      <c r="B127" s="369" t="str">
        <f ca="1">OFFSET(translation!$A$504,0,Content!$D$6-1)</f>
        <v>Cases of corruption</v>
      </c>
      <c r="C127" s="370"/>
      <c r="D127" s="349" t="s">
        <v>36</v>
      </c>
      <c r="E127" s="349">
        <v>4</v>
      </c>
      <c r="F127" s="349">
        <v>4</v>
      </c>
      <c r="G127" s="349">
        <v>7</v>
      </c>
      <c r="H127" s="349">
        <v>596</v>
      </c>
      <c r="I127" s="368"/>
    </row>
    <row r="128" spans="2:9" x14ac:dyDescent="0.2">
      <c r="B128" s="371"/>
      <c r="C128" s="372"/>
      <c r="I128" s="81"/>
    </row>
    <row r="129" spans="2:14" ht="21" customHeight="1" thickBot="1" x14ac:dyDescent="0.25">
      <c r="B129" s="181" t="str">
        <f ca="1">OFFSET(translation!$A$362,0,Content!$D$6-1)</f>
        <v>Community investment</v>
      </c>
      <c r="C129" s="181"/>
      <c r="D129" s="181"/>
      <c r="E129" s="181"/>
      <c r="F129" s="181"/>
      <c r="G129" s="181"/>
      <c r="H129" s="181"/>
    </row>
    <row r="130" spans="2:14" x14ac:dyDescent="0.2">
      <c r="C130" s="95"/>
      <c r="D130" s="115"/>
      <c r="E130" s="115"/>
      <c r="G130" s="122"/>
      <c r="H130" s="122"/>
    </row>
    <row r="131" spans="2:14" ht="15" x14ac:dyDescent="0.2">
      <c r="B131" s="160" t="str">
        <f ca="1">OFFSET(translation!$A$368,0,Content!$D$6-1)</f>
        <v>Social investments by category, US$k</v>
      </c>
      <c r="C131" s="373"/>
      <c r="D131" s="373">
        <v>2014</v>
      </c>
      <c r="E131" s="373">
        <v>2015</v>
      </c>
      <c r="F131" s="373">
        <v>2016</v>
      </c>
      <c r="G131" s="373">
        <v>2017</v>
      </c>
      <c r="H131" s="373">
        <v>2018</v>
      </c>
    </row>
    <row r="132" spans="2:14" ht="14.25" customHeight="1" x14ac:dyDescent="0.2">
      <c r="B132" s="317" t="str">
        <f ca="1">OFFSET(translation!$A$370,0,Content!$D$6-1)</f>
        <v>Sport</v>
      </c>
      <c r="C132" s="360"/>
      <c r="D132" s="250">
        <v>2166</v>
      </c>
      <c r="E132" s="250">
        <v>1265</v>
      </c>
      <c r="F132" s="250">
        <v>2000</v>
      </c>
      <c r="G132" s="250">
        <v>3215</v>
      </c>
      <c r="H132" s="250">
        <v>3111</v>
      </c>
      <c r="J132" s="445"/>
    </row>
    <row r="133" spans="2:14" ht="15" customHeight="1" x14ac:dyDescent="0.2">
      <c r="B133" s="317" t="str">
        <f ca="1">OFFSET(translation!$A$371,0,Content!$D$6-1)</f>
        <v>Healthcare and education</v>
      </c>
      <c r="C133" s="360"/>
      <c r="D133" s="250">
        <v>1348</v>
      </c>
      <c r="E133" s="250">
        <v>1229</v>
      </c>
      <c r="F133" s="250">
        <v>1563</v>
      </c>
      <c r="G133" s="250">
        <v>4671</v>
      </c>
      <c r="H133" s="250">
        <v>4060</v>
      </c>
      <c r="J133" s="445"/>
    </row>
    <row r="134" spans="2:14" x14ac:dyDescent="0.2">
      <c r="B134" s="317" t="str">
        <f ca="1">OFFSET(translation!$A$372,0,Content!$D$6-1)</f>
        <v>Culture and art</v>
      </c>
      <c r="C134" s="360"/>
      <c r="D134" s="250">
        <v>620</v>
      </c>
      <c r="E134" s="250">
        <v>727</v>
      </c>
      <c r="F134" s="250">
        <v>751</v>
      </c>
      <c r="G134" s="250">
        <v>939</v>
      </c>
      <c r="H134" s="250">
        <v>810</v>
      </c>
      <c r="J134" s="445"/>
    </row>
    <row r="135" spans="2:14" x14ac:dyDescent="0.2">
      <c r="B135" s="317" t="str">
        <f ca="1">OFFSET(translation!$A$373,0,Content!$D$6-1)</f>
        <v>Infrastructure of social importance</v>
      </c>
      <c r="C135" s="360"/>
      <c r="D135" s="250">
        <v>579</v>
      </c>
      <c r="E135" s="250">
        <v>188</v>
      </c>
      <c r="F135" s="250">
        <v>461</v>
      </c>
      <c r="G135" s="250">
        <v>2323</v>
      </c>
      <c r="H135" s="250">
        <v>1223</v>
      </c>
      <c r="J135" s="445"/>
    </row>
    <row r="136" spans="2:14" x14ac:dyDescent="0.2">
      <c r="B136" s="317" t="str">
        <f ca="1">OFFSET(translation!$A$374,0,Content!$D$6-1)</f>
        <v>IMN support</v>
      </c>
      <c r="C136" s="360"/>
      <c r="D136" s="250">
        <v>289</v>
      </c>
      <c r="E136" s="250">
        <v>107</v>
      </c>
      <c r="F136" s="250">
        <v>208</v>
      </c>
      <c r="G136" s="250">
        <v>272</v>
      </c>
      <c r="H136" s="250">
        <v>288</v>
      </c>
      <c r="J136" s="445"/>
    </row>
    <row r="137" spans="2:14" x14ac:dyDescent="0.2">
      <c r="B137" s="317" t="str">
        <f ca="1">OFFSET(translation!$A$375,0,Content!$D$6-1)</f>
        <v xml:space="preserve">Environmental awareness </v>
      </c>
      <c r="C137" s="360"/>
      <c r="D137" s="250" t="s">
        <v>36</v>
      </c>
      <c r="E137" s="250" t="s">
        <v>36</v>
      </c>
      <c r="F137" s="250">
        <v>40</v>
      </c>
      <c r="G137" s="250">
        <v>84</v>
      </c>
      <c r="H137" s="250" t="s">
        <v>472</v>
      </c>
      <c r="J137" s="445"/>
    </row>
    <row r="138" spans="2:14" x14ac:dyDescent="0.2">
      <c r="B138" s="317" t="str">
        <f ca="1">OFFSET(translation!$A$376,0,Content!$D$6-1)</f>
        <v>Charitable donations</v>
      </c>
      <c r="C138" s="360"/>
      <c r="D138" s="250" t="s">
        <v>36</v>
      </c>
      <c r="E138" s="250" t="s">
        <v>36</v>
      </c>
      <c r="F138" s="250">
        <v>68</v>
      </c>
      <c r="G138" s="250">
        <v>269</v>
      </c>
      <c r="H138" s="250">
        <v>601</v>
      </c>
      <c r="J138" s="445"/>
    </row>
    <row r="139" spans="2:14" x14ac:dyDescent="0.2">
      <c r="B139" s="374" t="str">
        <f ca="1">OFFSET(translation!$A$366,0,Content!$D$6-1)</f>
        <v xml:space="preserve">Total social investments </v>
      </c>
      <c r="C139" s="375"/>
      <c r="D139" s="197">
        <v>4978</v>
      </c>
      <c r="E139" s="197">
        <v>3606</v>
      </c>
      <c r="F139" s="197">
        <v>5023</v>
      </c>
      <c r="G139" s="197">
        <v>11772</v>
      </c>
      <c r="H139" s="197">
        <v>10092</v>
      </c>
    </row>
    <row r="140" spans="2:14" x14ac:dyDescent="0.2">
      <c r="B140" s="376" t="str">
        <f ca="1">OFFSET(translation!$A$363,0,Content!$D$6-1)</f>
        <v>Percentage of community investment in revenue</v>
      </c>
      <c r="C140" s="377"/>
      <c r="D140" s="378">
        <v>2.8999999999999998E-3</v>
      </c>
      <c r="E140" s="378">
        <v>2.5000000000000001E-3</v>
      </c>
      <c r="F140" s="378">
        <v>3.2000000000000002E-3</v>
      </c>
      <c r="G140" s="378">
        <v>6.4999999999999997E-3</v>
      </c>
      <c r="H140" s="378">
        <v>5.4000000000000003E-3</v>
      </c>
      <c r="J140" s="447"/>
      <c r="K140" s="447"/>
      <c r="L140" s="447"/>
      <c r="M140" s="447"/>
      <c r="N140" s="447"/>
    </row>
    <row r="141" spans="2:14" x14ac:dyDescent="0.2">
      <c r="C141" s="95"/>
      <c r="D141" s="115"/>
      <c r="E141" s="115"/>
      <c r="G141" s="122"/>
      <c r="H141" s="122"/>
    </row>
    <row r="142" spans="2:14" ht="15" x14ac:dyDescent="0.2">
      <c r="B142" s="160" t="str">
        <f ca="1">OFFSET(translation!$A$378,0,Content!$D$6-1)</f>
        <v>Cooperation agreements</v>
      </c>
      <c r="C142" s="373"/>
      <c r="D142" s="373"/>
      <c r="E142" s="373"/>
      <c r="F142" s="373"/>
      <c r="G142" s="373"/>
      <c r="H142" s="373"/>
    </row>
    <row r="143" spans="2:14" x14ac:dyDescent="0.2">
      <c r="B143" s="369" t="str">
        <f ca="1">OFFSET(translation!$A$381,0,Content!$D$6-1)</f>
        <v>Number of partnership agreements</v>
      </c>
      <c r="C143" s="198"/>
      <c r="D143" s="387">
        <v>18</v>
      </c>
      <c r="E143" s="387">
        <v>21</v>
      </c>
      <c r="F143" s="387">
        <v>25</v>
      </c>
      <c r="G143" s="388">
        <v>30</v>
      </c>
      <c r="H143" s="388">
        <v>34</v>
      </c>
    </row>
    <row r="144" spans="2:14" x14ac:dyDescent="0.2">
      <c r="B144" s="81"/>
      <c r="C144" s="81"/>
      <c r="G144" s="122"/>
      <c r="H144" s="122"/>
    </row>
    <row r="145" spans="2:8" ht="24" thickBot="1" x14ac:dyDescent="0.25">
      <c r="B145" s="181" t="str">
        <f ca="1">OFFSET(translation!$A$383,0,Content!$D$6-1)</f>
        <v>Сommunication</v>
      </c>
      <c r="C145" s="181"/>
      <c r="D145" s="181"/>
      <c r="E145" s="181"/>
      <c r="F145" s="181"/>
      <c r="G145" s="181"/>
      <c r="H145" s="181"/>
    </row>
    <row r="146" spans="2:8" ht="14.25" customHeight="1" x14ac:dyDescent="0.35">
      <c r="B146" s="379"/>
      <c r="C146" s="95"/>
      <c r="D146" s="115"/>
      <c r="E146" s="115"/>
      <c r="G146" s="122"/>
      <c r="H146" s="122"/>
    </row>
    <row r="147" spans="2:8" ht="15" x14ac:dyDescent="0.2">
      <c r="B147" s="160" t="str">
        <f ca="1">OFFSET(translation!$A$385,0,Content!$D$6-1)</f>
        <v xml:space="preserve">Communities’ consultation and grievances </v>
      </c>
      <c r="C147" s="160"/>
      <c r="D147" s="160"/>
      <c r="E147" s="160"/>
      <c r="F147" s="160"/>
      <c r="G147" s="160"/>
      <c r="H147" s="160"/>
    </row>
    <row r="148" spans="2:8" x14ac:dyDescent="0.2">
      <c r="B148" s="285" t="str">
        <f ca="1">OFFSET(translation!$A$389,0,Content!$D$6-1)</f>
        <v>Public visits and gatherings</v>
      </c>
      <c r="C148" s="360"/>
      <c r="D148" s="391">
        <v>30</v>
      </c>
      <c r="E148" s="391">
        <v>26</v>
      </c>
      <c r="F148" s="391">
        <v>32</v>
      </c>
      <c r="G148" s="392">
        <v>37</v>
      </c>
      <c r="H148" s="392">
        <v>50</v>
      </c>
    </row>
    <row r="149" spans="2:8" x14ac:dyDescent="0.2">
      <c r="B149" s="380" t="str">
        <f ca="1">OFFSET(translation!$A$390,0,Content!$D$6-1)</f>
        <v>Site visits by external stakeholders</v>
      </c>
      <c r="C149" s="381"/>
      <c r="D149" s="393">
        <v>28</v>
      </c>
      <c r="E149" s="393">
        <v>13</v>
      </c>
      <c r="F149" s="393">
        <v>15</v>
      </c>
      <c r="G149" s="394">
        <v>20</v>
      </c>
      <c r="H149" s="394">
        <v>9</v>
      </c>
    </row>
    <row r="150" spans="2:8" x14ac:dyDescent="0.2">
      <c r="C150" s="95"/>
      <c r="D150" s="115"/>
      <c r="E150" s="115"/>
      <c r="G150" s="122"/>
      <c r="H150" s="122"/>
    </row>
    <row r="151" spans="2:8" ht="15" x14ac:dyDescent="0.2">
      <c r="B151" s="382" t="str">
        <f ca="1">OFFSET(translation!$A$393,0,Content!$D$6-1)</f>
        <v>Enquiries from communities</v>
      </c>
      <c r="C151" s="160"/>
      <c r="D151" s="160"/>
      <c r="E151" s="160"/>
      <c r="F151" s="160"/>
      <c r="G151" s="160"/>
      <c r="H151" s="160"/>
    </row>
    <row r="152" spans="2:8" x14ac:dyDescent="0.2">
      <c r="B152" s="345" t="str">
        <f ca="1">OFFSET(translation!$A$387,0,Content!$D$6-1)</f>
        <v>Total communities' enquiries</v>
      </c>
      <c r="C152" s="416"/>
      <c r="D152" s="417" t="s">
        <v>36</v>
      </c>
      <c r="E152" s="417">
        <v>100</v>
      </c>
      <c r="F152" s="417">
        <v>270</v>
      </c>
      <c r="G152" s="418">
        <v>516</v>
      </c>
      <c r="H152" s="418">
        <v>755</v>
      </c>
    </row>
    <row r="153" spans="2:8" x14ac:dyDescent="0.2">
      <c r="B153" s="380" t="str">
        <f ca="1">OFFSET(translation!$A$388,0,Content!$D$6-1)</f>
        <v>Share of responded enquiries</v>
      </c>
      <c r="C153" s="419"/>
      <c r="D153" s="349" t="s">
        <v>36</v>
      </c>
      <c r="E153" s="420">
        <v>1</v>
      </c>
      <c r="F153" s="420">
        <v>1</v>
      </c>
      <c r="G153" s="420">
        <v>1</v>
      </c>
      <c r="H153" s="420">
        <v>1</v>
      </c>
    </row>
    <row r="155" spans="2:8" x14ac:dyDescent="0.2">
      <c r="B155" s="201" t="str">
        <f ca="1">OFFSET(translation!A351,0,Content!$D$6-1)</f>
        <v xml:space="preserve">Notes: </v>
      </c>
    </row>
    <row r="156" spans="2:8" ht="12.75" customHeight="1" x14ac:dyDescent="0.2">
      <c r="B156" s="201" t="str">
        <f ca="1">OFFSET(translation!A352,0,Content!$D$6-1)</f>
        <v xml:space="preserve">(1) Mid-level management includes employees who hold positions as heads of companies or business units: directors, chiefs of divisions, managers, experts or supervisors etc.; chief specialists, for example, chief accountant, chief dispatcher, chief engineer, chief mechanic, chief metallurgist, chief geologist; and deputies to these positions. </v>
      </c>
    </row>
    <row r="157" spans="2:8" ht="12.75" customHeight="1" x14ac:dyDescent="0.2">
      <c r="B157" s="201" t="str">
        <f ca="1">OFFSET(translation!A353,0,Content!$D$6-1)</f>
        <v>Qualified personnel are employees who are engaged in engineering and technical, economic and other such positions. In particular accountants, geologists, dispatchers, engineers, inspectors, mechanics, quantity surveyors, editors, economists, energy specialists, legal advisors etc., and assistants to these positions. It also covers office workers in accounting and control and maintenance positions, who are not engaged in manual labour, including clerks, concierge staff, controllers, secretaries.</v>
      </c>
    </row>
    <row r="158" spans="2:8" ht="12.75" customHeight="1" x14ac:dyDescent="0.2">
      <c r="B158" s="201" t="str">
        <f ca="1">OFFSET(translation!A354,0,Content!$D$6-1)</f>
        <v xml:space="preserve">Workers include personnel who are directly engaged in the process of value creation, as well as those engaged in repair, moving goods, transporting passengers, providing material services, and so on. </v>
      </c>
    </row>
    <row r="159" spans="2:8" ht="12.75" customHeight="1" x14ac:dyDescent="0.2">
      <c r="B159" s="201" t="str">
        <f ca="1">OFFSET(translation!A355,0,Content!$D$6-1)</f>
        <v>(2) We conduct a survey every two years to measure employee satisfaction.</v>
      </c>
    </row>
    <row r="160" spans="2:8" ht="12.75" customHeight="1" x14ac:dyDescent="0.2">
      <c r="B160" s="201" t="str">
        <f ca="1">OFFSET(translation!A356,0,Content!$D$6-1)</f>
        <v>(3) None of these cases had a material impact on our operations or financial position, and no court cases relating to corruption were brought against the Company or any of our employees. Increase in 2018 was due to changes in classification and reporting methodology.</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B2AA40"/>
  </sheetPr>
  <dimension ref="B1:O96"/>
  <sheetViews>
    <sheetView showGridLines="0" zoomScale="85" zoomScaleNormal="85" workbookViewId="0">
      <pane xSplit="2" ySplit="4" topLeftCell="C57" activePane="bottomRight" state="frozen"/>
      <selection pane="topRight" activeCell="C1" sqref="C1"/>
      <selection pane="bottomLeft" activeCell="A5" sqref="A5"/>
      <selection pane="bottomRight" activeCell="B82" sqref="B82"/>
    </sheetView>
  </sheetViews>
  <sheetFormatPr defaultRowHeight="15" x14ac:dyDescent="0.25"/>
  <cols>
    <col min="1" max="1" width="2.85546875" customWidth="1"/>
    <col min="2" max="2" width="67.42578125" style="173" customWidth="1"/>
    <col min="3" max="3" width="6.28515625" style="189" customWidth="1"/>
    <col min="4" max="8" width="9.140625" style="189"/>
  </cols>
  <sheetData>
    <row r="1" spans="2:9" s="7" customFormat="1" ht="18" customHeight="1" x14ac:dyDescent="0.25">
      <c r="B1" s="173"/>
      <c r="C1" s="189"/>
      <c r="D1" s="189"/>
      <c r="E1" s="189"/>
      <c r="F1" s="189"/>
      <c r="G1" s="189"/>
      <c r="H1" s="189"/>
    </row>
    <row r="2" spans="2:9" s="7" customFormat="1" ht="24.75" customHeight="1" x14ac:dyDescent="0.25">
      <c r="B2" s="384" t="str">
        <f ca="1">OFFSET(translation!A406,0,Content!$D$6-1)</f>
        <v>Economic</v>
      </c>
      <c r="C2" s="189"/>
      <c r="D2" s="189"/>
      <c r="E2" s="189"/>
      <c r="F2" s="189"/>
      <c r="G2" s="189"/>
      <c r="H2" s="189"/>
      <c r="I2" s="15"/>
    </row>
    <row r="3" spans="2:9" s="7" customFormat="1" ht="16.5" customHeight="1" x14ac:dyDescent="0.25">
      <c r="B3" s="172"/>
      <c r="C3" s="237"/>
      <c r="D3" s="238"/>
      <c r="E3" s="238"/>
      <c r="F3" s="238"/>
      <c r="G3" s="238"/>
      <c r="H3" s="239"/>
      <c r="I3" s="15"/>
    </row>
    <row r="4" spans="2:9" s="7" customFormat="1" ht="16.5" customHeight="1" thickBot="1" x14ac:dyDescent="0.3">
      <c r="B4" s="162"/>
      <c r="C4" s="162"/>
      <c r="D4" s="162">
        <v>2014</v>
      </c>
      <c r="E4" s="162">
        <v>2015</v>
      </c>
      <c r="F4" s="162">
        <v>2016</v>
      </c>
      <c r="G4" s="162">
        <v>2017</v>
      </c>
      <c r="H4" s="162">
        <v>2018</v>
      </c>
      <c r="I4" s="15"/>
    </row>
    <row r="5" spans="2:9" s="7" customFormat="1" ht="16.5" customHeight="1" thickTop="1" x14ac:dyDescent="0.25">
      <c r="B5" s="74"/>
      <c r="C5" s="74"/>
      <c r="D5" s="74"/>
      <c r="E5" s="74"/>
      <c r="F5" s="74"/>
      <c r="G5" s="74"/>
      <c r="H5" s="74"/>
      <c r="I5" s="15"/>
    </row>
    <row r="6" spans="2:9" ht="24" thickBot="1" x14ac:dyDescent="0.3">
      <c r="B6" s="163" t="str">
        <f ca="1">OFFSET(translation!A518,0,Content!$D$6-1)</f>
        <v>Operational results</v>
      </c>
      <c r="C6" s="164"/>
      <c r="D6" s="164"/>
      <c r="E6" s="164"/>
      <c r="F6" s="164"/>
      <c r="G6" s="164"/>
      <c r="H6" s="164"/>
      <c r="I6" s="15"/>
    </row>
    <row r="7" spans="2:9" s="7" customFormat="1" x14ac:dyDescent="0.25">
      <c r="B7" s="189" t="str">
        <f ca="1">OFFSET(translation!A519,0,Content!$D$6-1)</f>
        <v>Waste mined, Kt</v>
      </c>
      <c r="C7" s="202"/>
      <c r="D7" s="203">
        <v>77458</v>
      </c>
      <c r="E7" s="203">
        <v>65345</v>
      </c>
      <c r="F7" s="203">
        <v>82133</v>
      </c>
      <c r="G7" s="203">
        <v>114008</v>
      </c>
      <c r="H7" s="203">
        <v>126696</v>
      </c>
      <c r="I7" s="15"/>
    </row>
    <row r="8" spans="2:9" x14ac:dyDescent="0.25">
      <c r="B8" s="189" t="str">
        <f ca="1">OFFSET(translation!A520,0,Content!$D$6-1)</f>
        <v>Underground development, m</v>
      </c>
      <c r="C8" s="202"/>
      <c r="D8" s="203">
        <v>60565</v>
      </c>
      <c r="E8" s="203">
        <v>73079</v>
      </c>
      <c r="F8" s="203">
        <v>92161</v>
      </c>
      <c r="G8" s="203">
        <v>115352</v>
      </c>
      <c r="H8" s="203">
        <v>130000</v>
      </c>
      <c r="I8" s="15"/>
    </row>
    <row r="9" spans="2:9" x14ac:dyDescent="0.25">
      <c r="B9" s="189" t="str">
        <f ca="1">OFFSET(translation!A521,0,Content!$D$6-1)</f>
        <v>Ore mined, Kt</v>
      </c>
      <c r="C9" s="202"/>
      <c r="D9" s="203">
        <v>13706</v>
      </c>
      <c r="E9" s="203">
        <v>12679</v>
      </c>
      <c r="F9" s="203">
        <v>13380</v>
      </c>
      <c r="G9" s="203">
        <v>12589</v>
      </c>
      <c r="H9" s="203">
        <v>13979</v>
      </c>
      <c r="I9" s="15"/>
    </row>
    <row r="10" spans="2:9" x14ac:dyDescent="0.25">
      <c r="B10" s="240" t="str">
        <f ca="1">OFFSET(translation!A522,0,Content!$D$6-1)</f>
        <v>Open-pit, Kt</v>
      </c>
      <c r="C10" s="202"/>
      <c r="D10" s="203">
        <v>11046</v>
      </c>
      <c r="E10" s="203">
        <v>9626</v>
      </c>
      <c r="F10" s="203">
        <v>9506</v>
      </c>
      <c r="G10" s="203">
        <v>8241</v>
      </c>
      <c r="H10" s="203">
        <v>9319</v>
      </c>
      <c r="I10" s="15"/>
    </row>
    <row r="11" spans="2:9" x14ac:dyDescent="0.25">
      <c r="B11" s="240" t="str">
        <f ca="1">OFFSET(translation!A523,0,Content!$D$6-1)</f>
        <v>Underground, Kt</v>
      </c>
      <c r="C11" s="202"/>
      <c r="D11" s="203">
        <v>2660</v>
      </c>
      <c r="E11" s="203">
        <v>3053</v>
      </c>
      <c r="F11" s="203">
        <v>3874</v>
      </c>
      <c r="G11" s="203">
        <v>4347</v>
      </c>
      <c r="H11" s="203">
        <v>4660</v>
      </c>
      <c r="I11" s="15"/>
    </row>
    <row r="12" spans="2:9" x14ac:dyDescent="0.25">
      <c r="B12" s="230" t="str">
        <f ca="1">OFFSET(translation!A524,0,Content!$D$6-1)</f>
        <v>Ore processed, Kt</v>
      </c>
      <c r="C12" s="210"/>
      <c r="D12" s="308">
        <v>11300</v>
      </c>
      <c r="E12" s="308">
        <v>10821</v>
      </c>
      <c r="F12" s="308">
        <v>11417</v>
      </c>
      <c r="G12" s="308">
        <v>13037</v>
      </c>
      <c r="H12" s="308">
        <v>15162</v>
      </c>
      <c r="I12" s="15"/>
    </row>
    <row r="13" spans="2:9" x14ac:dyDescent="0.25">
      <c r="B13" s="230" t="str">
        <f ca="1">OFFSET(translation!A525,0,Content!$D$6-1)</f>
        <v>Production</v>
      </c>
      <c r="C13" s="230"/>
      <c r="D13" s="230"/>
      <c r="E13" s="230"/>
      <c r="F13" s="230"/>
      <c r="G13" s="230"/>
      <c r="H13" s="230"/>
      <c r="I13" s="15"/>
    </row>
    <row r="14" spans="2:9" x14ac:dyDescent="0.25">
      <c r="B14" s="240" t="str">
        <f ca="1">OFFSET(translation!A526,0,Content!$D$6-1)</f>
        <v>Gold, Koz</v>
      </c>
      <c r="C14" s="202"/>
      <c r="D14" s="205">
        <v>945</v>
      </c>
      <c r="E14" s="205">
        <v>861</v>
      </c>
      <c r="F14" s="205">
        <v>890</v>
      </c>
      <c r="G14" s="205">
        <v>1075</v>
      </c>
      <c r="H14" s="205">
        <v>1216</v>
      </c>
      <c r="I14" s="15"/>
    </row>
    <row r="15" spans="2:9" x14ac:dyDescent="0.25">
      <c r="B15" s="240" t="str">
        <f ca="1">OFFSET(translation!A527,0,Content!$D$6-1)</f>
        <v>Silver, Moz</v>
      </c>
      <c r="C15" s="202"/>
      <c r="D15" s="206">
        <v>29</v>
      </c>
      <c r="E15" s="206">
        <v>32</v>
      </c>
      <c r="F15" s="206">
        <v>29</v>
      </c>
      <c r="G15" s="206">
        <v>27</v>
      </c>
      <c r="H15" s="206">
        <v>25</v>
      </c>
      <c r="I15" s="15"/>
    </row>
    <row r="16" spans="2:9" x14ac:dyDescent="0.25">
      <c r="B16" s="240" t="str">
        <f ca="1">OFFSET(translation!A528,0,Content!$D$6-1)</f>
        <v>Copper, t</v>
      </c>
      <c r="C16" s="202"/>
      <c r="D16" s="205">
        <v>1631</v>
      </c>
      <c r="E16" s="205">
        <v>827</v>
      </c>
      <c r="F16" s="205">
        <v>1454</v>
      </c>
      <c r="G16" s="205">
        <v>2715</v>
      </c>
      <c r="H16" s="205">
        <v>3875</v>
      </c>
      <c r="I16" s="15"/>
    </row>
    <row r="17" spans="2:9" s="7" customFormat="1" ht="18" customHeight="1" x14ac:dyDescent="0.25">
      <c r="B17" s="240" t="str">
        <f ca="1">OFFSET(translation!A529,0,Content!$D$6-1)</f>
        <v>Zinc, t</v>
      </c>
      <c r="C17" s="202"/>
      <c r="D17" s="205">
        <v>0</v>
      </c>
      <c r="E17" s="205">
        <v>0</v>
      </c>
      <c r="F17" s="205">
        <v>2888</v>
      </c>
      <c r="G17" s="205">
        <v>4794</v>
      </c>
      <c r="H17" s="205">
        <v>5381</v>
      </c>
      <c r="I17" s="15"/>
    </row>
    <row r="18" spans="2:9" x14ac:dyDescent="0.25">
      <c r="B18" s="182" t="str">
        <f ca="1">OFFSET(translation!A530,0,Content!$D$6-1)</f>
        <v>Gold equivalent, Koz (1)</v>
      </c>
      <c r="C18" s="186"/>
      <c r="D18" s="310">
        <v>1311</v>
      </c>
      <c r="E18" s="310">
        <v>1267</v>
      </c>
      <c r="F18" s="310">
        <v>1269</v>
      </c>
      <c r="G18" s="310">
        <v>1433</v>
      </c>
      <c r="H18" s="310">
        <v>1562</v>
      </c>
      <c r="I18" s="14"/>
    </row>
    <row r="19" spans="2:9" s="7" customFormat="1" x14ac:dyDescent="0.25">
      <c r="B19" s="175"/>
      <c r="C19" s="207"/>
      <c r="D19" s="208"/>
      <c r="E19" s="208"/>
      <c r="F19" s="208"/>
      <c r="G19" s="208"/>
      <c r="H19" s="208"/>
      <c r="I19" s="14"/>
    </row>
    <row r="20" spans="2:9" s="7" customFormat="1" ht="24" thickBot="1" x14ac:dyDescent="0.3">
      <c r="B20" s="163" t="str">
        <f ca="1">OFFSET(translation!A407,0,Content!$D$6-1)</f>
        <v>Economic impact</v>
      </c>
      <c r="C20" s="164"/>
      <c r="D20" s="164"/>
      <c r="E20" s="164"/>
      <c r="F20" s="164"/>
      <c r="G20" s="164"/>
      <c r="H20" s="164"/>
      <c r="I20" s="14"/>
    </row>
    <row r="21" spans="2:9" s="7" customFormat="1" ht="15" customHeight="1" x14ac:dyDescent="0.35">
      <c r="B21" s="174"/>
      <c r="C21" s="189"/>
      <c r="D21" s="189"/>
      <c r="E21" s="189"/>
      <c r="F21" s="189"/>
      <c r="G21" s="189"/>
      <c r="H21" s="189"/>
      <c r="I21" s="15"/>
    </row>
    <row r="22" spans="2:9" s="7" customFormat="1" x14ac:dyDescent="0.25">
      <c r="B22" s="183" t="str">
        <f ca="1">OFFSET(translation!A409,0,Content!$D$6-1)</f>
        <v>Economic value distribution, US$m</v>
      </c>
      <c r="C22" s="183"/>
      <c r="D22" s="183"/>
      <c r="E22" s="183"/>
      <c r="F22" s="183"/>
      <c r="G22" s="183"/>
      <c r="H22" s="183"/>
      <c r="I22" s="14"/>
    </row>
    <row r="23" spans="2:9" s="7" customFormat="1" x14ac:dyDescent="0.25">
      <c r="B23" s="184" t="str">
        <f ca="1">OFFSET(translation!A410,0,Content!$D$6-1)</f>
        <v>Revenue</v>
      </c>
      <c r="C23" s="185"/>
      <c r="D23" s="191">
        <v>1689</v>
      </c>
      <c r="E23" s="191">
        <v>1441</v>
      </c>
      <c r="F23" s="191">
        <v>1583</v>
      </c>
      <c r="G23" s="191">
        <v>1815</v>
      </c>
      <c r="H23" s="191">
        <v>1882</v>
      </c>
      <c r="I23" s="311"/>
    </row>
    <row r="24" spans="2:9" s="7" customFormat="1" x14ac:dyDescent="0.25">
      <c r="B24" s="189" t="str">
        <f ca="1">OFFSET(translation!A411,0,Content!$D$6-1)</f>
        <v>Cash operating costs (excluding depreciation, labour costs and mining tax)</v>
      </c>
      <c r="C24" s="210"/>
      <c r="D24" s="190">
        <v>587</v>
      </c>
      <c r="E24" s="190">
        <v>405</v>
      </c>
      <c r="F24" s="190">
        <v>470</v>
      </c>
      <c r="G24" s="209">
        <v>639</v>
      </c>
      <c r="H24" s="209">
        <v>728</v>
      </c>
      <c r="I24" s="14"/>
    </row>
    <row r="25" spans="2:9" s="7" customFormat="1" x14ac:dyDescent="0.25">
      <c r="B25" s="189" t="str">
        <f ca="1">OFFSET(translation!A412,0,Content!$D$6-1)</f>
        <v>Wages and salaries; other payments and benefits for employees</v>
      </c>
      <c r="C25" s="210"/>
      <c r="D25" s="190">
        <v>248</v>
      </c>
      <c r="E25" s="190">
        <v>203</v>
      </c>
      <c r="F25" s="190">
        <v>222</v>
      </c>
      <c r="G25" s="209">
        <v>285</v>
      </c>
      <c r="H25" s="209">
        <v>315</v>
      </c>
      <c r="I25" s="14"/>
    </row>
    <row r="26" spans="2:9" s="7" customFormat="1" x14ac:dyDescent="0.25">
      <c r="B26" s="189" t="str">
        <f ca="1">OFFSET(translation!A413,0,Content!$D$6-1)</f>
        <v>Payments to capital providers</v>
      </c>
      <c r="C26" s="210"/>
      <c r="D26" s="190">
        <v>39</v>
      </c>
      <c r="E26" s="190">
        <v>56</v>
      </c>
      <c r="F26" s="190">
        <v>64</v>
      </c>
      <c r="G26" s="188">
        <v>65</v>
      </c>
      <c r="H26" s="188">
        <v>79</v>
      </c>
      <c r="I26" s="14"/>
    </row>
    <row r="27" spans="2:9" s="7" customFormat="1" x14ac:dyDescent="0.25">
      <c r="B27" s="189" t="str">
        <f ca="1">OFFSET(translation!A414,0,Content!$D$6-1)</f>
        <v>Payments to shareholders</v>
      </c>
      <c r="C27" s="210"/>
      <c r="D27" s="190">
        <v>173</v>
      </c>
      <c r="E27" s="190">
        <v>216</v>
      </c>
      <c r="F27" s="190">
        <v>179</v>
      </c>
      <c r="G27" s="209">
        <v>196</v>
      </c>
      <c r="H27" s="209">
        <v>223</v>
      </c>
      <c r="I27" s="14"/>
    </row>
    <row r="28" spans="2:9" s="7" customFormat="1" x14ac:dyDescent="0.25">
      <c r="B28" s="189" t="str">
        <f ca="1">OFFSET(translation!A415,0,Content!$D$6-1)</f>
        <v>Taxes (excluding payroll taxes included in labour costs)</v>
      </c>
      <c r="C28" s="210"/>
      <c r="D28" s="190"/>
      <c r="E28" s="190"/>
      <c r="F28" s="190"/>
      <c r="G28" s="209"/>
      <c r="H28" s="209"/>
      <c r="I28" s="14"/>
    </row>
    <row r="29" spans="2:9" s="7" customFormat="1" x14ac:dyDescent="0.25">
      <c r="B29" s="241" t="str">
        <f ca="1">OFFSET(translation!A416,0,Content!$D$6-1)</f>
        <v>Income tax and excess profit tax</v>
      </c>
      <c r="C29" s="210"/>
      <c r="D29" s="190">
        <v>72</v>
      </c>
      <c r="E29" s="190">
        <v>55</v>
      </c>
      <c r="F29" s="190">
        <v>169</v>
      </c>
      <c r="G29" s="190">
        <v>89</v>
      </c>
      <c r="H29" s="190">
        <v>71</v>
      </c>
      <c r="I29" s="14"/>
    </row>
    <row r="30" spans="2:9" s="7" customFormat="1" x14ac:dyDescent="0.25">
      <c r="B30" s="241" t="str">
        <f ca="1">OFFSET(translation!A417,0,Content!$D$6-1)</f>
        <v>Taxes, other than income tax</v>
      </c>
      <c r="C30" s="210"/>
      <c r="D30" s="190">
        <v>22</v>
      </c>
      <c r="E30" s="190">
        <v>12</v>
      </c>
      <c r="F30" s="190">
        <v>11</v>
      </c>
      <c r="G30" s="190">
        <v>11</v>
      </c>
      <c r="H30" s="190">
        <v>13</v>
      </c>
      <c r="I30" s="14"/>
    </row>
    <row r="31" spans="2:9" s="7" customFormat="1" x14ac:dyDescent="0.25">
      <c r="B31" s="241" t="str">
        <f ca="1">OFFSET(translation!A418,0,Content!$D$6-1)</f>
        <v>Mining tax</v>
      </c>
      <c r="C31" s="210"/>
      <c r="D31" s="190">
        <v>110</v>
      </c>
      <c r="E31" s="190">
        <v>97</v>
      </c>
      <c r="F31" s="190">
        <v>82</v>
      </c>
      <c r="G31" s="190">
        <v>88</v>
      </c>
      <c r="H31" s="190">
        <v>97</v>
      </c>
      <c r="I31" s="14"/>
    </row>
    <row r="32" spans="2:9" s="7" customFormat="1" x14ac:dyDescent="0.25">
      <c r="B32" s="189" t="str">
        <f ca="1">OFFSET(translation!A419,0,Content!$D$6-1)</f>
        <v>Social payments</v>
      </c>
      <c r="C32" s="210"/>
      <c r="D32" s="190">
        <v>9</v>
      </c>
      <c r="E32" s="190">
        <v>8</v>
      </c>
      <c r="F32" s="190">
        <v>10</v>
      </c>
      <c r="G32" s="190">
        <v>15</v>
      </c>
      <c r="H32" s="190">
        <v>16</v>
      </c>
      <c r="I32" s="14"/>
    </row>
    <row r="33" spans="2:9" s="7" customFormat="1" x14ac:dyDescent="0.25">
      <c r="B33" s="204" t="str">
        <f ca="1">OFFSET(translation!A420,0,Content!$D$6-1)</f>
        <v>Undistributed economic value retained</v>
      </c>
      <c r="C33" s="211"/>
      <c r="D33" s="212">
        <v>430</v>
      </c>
      <c r="E33" s="212">
        <v>390</v>
      </c>
      <c r="F33" s="212">
        <v>376</v>
      </c>
      <c r="G33" s="212">
        <v>427</v>
      </c>
      <c r="H33" s="213">
        <v>340</v>
      </c>
      <c r="I33" s="14"/>
    </row>
    <row r="34" spans="2:9" s="7" customFormat="1" x14ac:dyDescent="0.25">
      <c r="B34" s="176"/>
      <c r="C34" s="210"/>
      <c r="D34" s="308"/>
      <c r="E34" s="308"/>
      <c r="F34" s="308"/>
      <c r="G34" s="308"/>
      <c r="H34" s="308"/>
      <c r="I34" s="14"/>
    </row>
    <row r="35" spans="2:9" s="7" customFormat="1" ht="24" thickBot="1" x14ac:dyDescent="0.3">
      <c r="B35" s="163" t="str">
        <f ca="1">OFFSET(translation!A422,0,Content!$D$6-1)</f>
        <v>Supply chain</v>
      </c>
      <c r="C35" s="164"/>
      <c r="D35" s="164"/>
      <c r="E35" s="164"/>
      <c r="F35" s="164"/>
      <c r="G35" s="164"/>
      <c r="H35" s="164"/>
      <c r="I35" s="14"/>
    </row>
    <row r="36" spans="2:9" s="7" customFormat="1" ht="14.25" customHeight="1" x14ac:dyDescent="0.35">
      <c r="B36" s="174"/>
      <c r="C36" s="189"/>
      <c r="D36" s="189"/>
      <c r="E36" s="189"/>
      <c r="F36" s="189"/>
      <c r="G36" s="189"/>
      <c r="H36" s="189"/>
      <c r="I36" s="15"/>
    </row>
    <row r="37" spans="2:9" x14ac:dyDescent="0.25">
      <c r="B37" s="161" t="str">
        <f ca="1">OFFSET(translation!A449,0,Content!$D$6-1)</f>
        <v xml:space="preserve">Local purchases </v>
      </c>
      <c r="C37" s="137"/>
      <c r="D37" s="138"/>
      <c r="E37" s="75"/>
      <c r="F37" s="138"/>
      <c r="G37" s="138"/>
      <c r="H37" s="117"/>
      <c r="I37" s="15"/>
    </row>
    <row r="38" spans="2:9" s="7" customFormat="1" x14ac:dyDescent="0.25">
      <c r="B38" s="242" t="str">
        <f ca="1">OFFSET(translation!A450,0,Content!$D$6-1)</f>
        <v>Russia</v>
      </c>
      <c r="C38" s="243"/>
      <c r="D38" s="244"/>
      <c r="E38" s="244"/>
      <c r="F38" s="245"/>
      <c r="G38" s="245"/>
      <c r="H38" s="245"/>
      <c r="I38" s="15"/>
    </row>
    <row r="39" spans="2:9" x14ac:dyDescent="0.25">
      <c r="B39" s="241" t="str">
        <f ca="1">OFFSET(translation!A451,0,Content!$D$6-1)</f>
        <v>Dukat</v>
      </c>
      <c r="C39" s="202"/>
      <c r="D39" s="190" t="s">
        <v>36</v>
      </c>
      <c r="E39" s="214">
        <v>0.4</v>
      </c>
      <c r="F39" s="214">
        <v>0.44</v>
      </c>
      <c r="G39" s="214">
        <v>0.46</v>
      </c>
      <c r="H39" s="214">
        <v>0.45</v>
      </c>
      <c r="I39" s="15"/>
    </row>
    <row r="40" spans="2:9" x14ac:dyDescent="0.25">
      <c r="B40" s="241" t="str">
        <f ca="1">OFFSET(translation!A452,0,Content!$D$6-1)</f>
        <v>Mayskoye</v>
      </c>
      <c r="C40" s="202"/>
      <c r="D40" s="190" t="s">
        <v>36</v>
      </c>
      <c r="E40" s="214">
        <v>0.37</v>
      </c>
      <c r="F40" s="214">
        <v>0.39</v>
      </c>
      <c r="G40" s="214">
        <v>0.28000000000000003</v>
      </c>
      <c r="H40" s="214">
        <v>0.26</v>
      </c>
    </row>
    <row r="41" spans="2:9" s="7" customFormat="1" x14ac:dyDescent="0.25">
      <c r="B41" s="241" t="str">
        <f ca="1">OFFSET(translation!A453,0,Content!$D$6-1)</f>
        <v>Omolon</v>
      </c>
      <c r="C41" s="202"/>
      <c r="D41" s="190" t="s">
        <v>36</v>
      </c>
      <c r="E41" s="214">
        <v>0.59</v>
      </c>
      <c r="F41" s="214">
        <v>0.56000000000000005</v>
      </c>
      <c r="G41" s="214">
        <v>0.56000000000000005</v>
      </c>
      <c r="H41" s="214">
        <v>0.57999999999999996</v>
      </c>
      <c r="I41" s="15"/>
    </row>
    <row r="42" spans="2:9" s="7" customFormat="1" x14ac:dyDescent="0.25">
      <c r="B42" s="241" t="str">
        <f ca="1">OFFSET(translation!A454,0,Content!$D$6-1)</f>
        <v>Albazino</v>
      </c>
      <c r="C42" s="202"/>
      <c r="D42" s="190" t="s">
        <v>36</v>
      </c>
      <c r="E42" s="214">
        <v>0.57999999999999996</v>
      </c>
      <c r="F42" s="214">
        <v>0.49</v>
      </c>
      <c r="G42" s="214">
        <v>0.52</v>
      </c>
      <c r="H42" s="214">
        <v>0.55000000000000004</v>
      </c>
      <c r="I42" s="18"/>
    </row>
    <row r="43" spans="2:9" s="7" customFormat="1" x14ac:dyDescent="0.25">
      <c r="B43" s="241" t="str">
        <f ca="1">OFFSET(translation!A455,0,Content!$D$6-1)</f>
        <v>Amursk POX</v>
      </c>
      <c r="C43" s="202"/>
      <c r="D43" s="190" t="s">
        <v>36</v>
      </c>
      <c r="E43" s="214">
        <v>0.34</v>
      </c>
      <c r="F43" s="214">
        <v>0.23</v>
      </c>
      <c r="G43" s="214">
        <v>0.19</v>
      </c>
      <c r="H43" s="214">
        <v>0.22</v>
      </c>
      <c r="I43" s="15"/>
    </row>
    <row r="44" spans="2:9" s="7" customFormat="1" x14ac:dyDescent="0.25">
      <c r="B44" s="241" t="str">
        <f ca="1">OFFSET(translation!A456,0,Content!$D$6-1)</f>
        <v>Okhotsk (sold in 4Q 2018)</v>
      </c>
      <c r="C44" s="202"/>
      <c r="D44" s="190" t="s">
        <v>36</v>
      </c>
      <c r="E44" s="214">
        <v>0.65</v>
      </c>
      <c r="F44" s="214">
        <v>0.66</v>
      </c>
      <c r="G44" s="214">
        <v>0.67</v>
      </c>
      <c r="H44" s="214">
        <v>0.83</v>
      </c>
    </row>
    <row r="45" spans="2:9" s="7" customFormat="1" x14ac:dyDescent="0.25">
      <c r="B45" s="241" t="str">
        <f ca="1">OFFSET(translation!A457,0,Content!$D$6-1)</f>
        <v>Voro</v>
      </c>
      <c r="C45" s="202"/>
      <c r="D45" s="190" t="s">
        <v>36</v>
      </c>
      <c r="E45" s="214">
        <v>0.49</v>
      </c>
      <c r="F45" s="214">
        <v>0.54</v>
      </c>
      <c r="G45" s="214">
        <v>0.42</v>
      </c>
      <c r="H45" s="214">
        <v>0.57999999999999996</v>
      </c>
    </row>
    <row r="46" spans="2:9" s="7" customFormat="1" x14ac:dyDescent="0.25">
      <c r="B46" s="241" t="str">
        <f ca="1">OFFSET(translation!A458,0,Content!$D$6-1)</f>
        <v>Svetloye</v>
      </c>
      <c r="C46" s="215"/>
      <c r="D46" s="200" t="s">
        <v>36</v>
      </c>
      <c r="E46" s="221">
        <v>0.39</v>
      </c>
      <c r="F46" s="221">
        <v>0.56000000000000005</v>
      </c>
      <c r="G46" s="221">
        <v>0.68</v>
      </c>
      <c r="H46" s="214">
        <v>0.6</v>
      </c>
    </row>
    <row r="47" spans="2:9" s="7" customFormat="1" x14ac:dyDescent="0.25">
      <c r="B47" s="247" t="str">
        <f ca="1">OFFSET(translation!A459,0,Content!$D$6-1)</f>
        <v>Total Russia (2)</v>
      </c>
      <c r="C47" s="222"/>
      <c r="D47" s="218" t="s">
        <v>36</v>
      </c>
      <c r="E47" s="216">
        <v>0.48</v>
      </c>
      <c r="F47" s="216">
        <v>0.48</v>
      </c>
      <c r="G47" s="216">
        <v>0.47</v>
      </c>
      <c r="H47" s="216">
        <v>0.49</v>
      </c>
    </row>
    <row r="48" spans="2:9" s="7" customFormat="1" x14ac:dyDescent="0.25">
      <c r="B48" s="242" t="str">
        <f ca="1">OFFSET(translation!A460,0,Content!$D$6-1)</f>
        <v>Kazakhstan</v>
      </c>
      <c r="C48" s="202"/>
      <c r="D48" s="202"/>
      <c r="E48" s="202"/>
      <c r="F48" s="202"/>
      <c r="G48" s="202"/>
      <c r="H48" s="202"/>
    </row>
    <row r="49" spans="2:15" s="7" customFormat="1" x14ac:dyDescent="0.25">
      <c r="B49" s="241" t="str">
        <f ca="1">OFFSET(translation!A461,0,Content!$D$6-1)</f>
        <v>Varvara</v>
      </c>
      <c r="C49" s="202"/>
      <c r="D49" s="190" t="s">
        <v>36</v>
      </c>
      <c r="E49" s="214">
        <v>0.93</v>
      </c>
      <c r="F49" s="214">
        <v>0.94</v>
      </c>
      <c r="G49" s="214">
        <v>0.88</v>
      </c>
      <c r="H49" s="214">
        <v>0.89</v>
      </c>
      <c r="J49" s="449"/>
    </row>
    <row r="50" spans="2:15" s="7" customFormat="1" x14ac:dyDescent="0.25">
      <c r="B50" s="241" t="str">
        <f ca="1">OFFSET(translation!A462,0,Content!$D$6-1)</f>
        <v>Komar (Varvara hub)</v>
      </c>
      <c r="C50" s="202"/>
      <c r="D50" s="190" t="s">
        <v>36</v>
      </c>
      <c r="E50" s="187" t="s">
        <v>36</v>
      </c>
      <c r="F50" s="187" t="s">
        <v>36</v>
      </c>
      <c r="G50" s="214">
        <v>0.97</v>
      </c>
      <c r="H50" s="214">
        <v>0.96</v>
      </c>
      <c r="I50" s="15"/>
    </row>
    <row r="51" spans="2:15" s="7" customFormat="1" x14ac:dyDescent="0.25">
      <c r="B51" s="241" t="str">
        <f ca="1">OFFSET(translation!A463,0,Content!$D$6-1)</f>
        <v>Kyzyl</v>
      </c>
      <c r="C51" s="202"/>
      <c r="D51" s="190" t="s">
        <v>36</v>
      </c>
      <c r="E51" s="187" t="s">
        <v>36</v>
      </c>
      <c r="F51" s="214">
        <v>0.84</v>
      </c>
      <c r="G51" s="214">
        <v>0.74</v>
      </c>
      <c r="H51" s="214">
        <v>0.84</v>
      </c>
      <c r="I51" s="15"/>
    </row>
    <row r="52" spans="2:15" s="7" customFormat="1" x14ac:dyDescent="0.25">
      <c r="B52" s="247" t="str">
        <f ca="1">OFFSET(translation!A464,0,Content!$D$6-1)</f>
        <v>Total Kazakhstan</v>
      </c>
      <c r="C52" s="222"/>
      <c r="D52" s="223" t="s">
        <v>36</v>
      </c>
      <c r="E52" s="219">
        <v>0.93</v>
      </c>
      <c r="F52" s="219">
        <v>0.88</v>
      </c>
      <c r="G52" s="219">
        <v>0.81</v>
      </c>
      <c r="H52" s="219">
        <v>0.88</v>
      </c>
      <c r="I52" s="15"/>
    </row>
    <row r="53" spans="2:15" s="7" customFormat="1" x14ac:dyDescent="0.25">
      <c r="B53" s="242" t="str">
        <f ca="1">OFFSET(translation!A465,0,Content!$D$6-1)</f>
        <v>Armenia</v>
      </c>
      <c r="C53" s="202"/>
      <c r="D53" s="190"/>
      <c r="E53" s="217"/>
      <c r="F53" s="217"/>
      <c r="G53" s="217"/>
      <c r="H53" s="217"/>
      <c r="I53" s="15"/>
    </row>
    <row r="54" spans="2:15" s="7" customFormat="1" x14ac:dyDescent="0.25">
      <c r="B54" s="241" t="str">
        <f ca="1">OFFSET(translation!A466,0,Content!$D$6-1)</f>
        <v>Kapan (sold in 1Q 2019)</v>
      </c>
      <c r="C54" s="215"/>
      <c r="D54" s="190" t="s">
        <v>36</v>
      </c>
      <c r="E54" s="214">
        <v>0.52</v>
      </c>
      <c r="F54" s="214">
        <v>0.69</v>
      </c>
      <c r="G54" s="214">
        <v>0.5</v>
      </c>
      <c r="H54" s="214">
        <v>0.75</v>
      </c>
      <c r="I54" s="15"/>
    </row>
    <row r="55" spans="2:15" ht="15.75" x14ac:dyDescent="0.25">
      <c r="B55" s="247" t="str">
        <f ca="1">OFFSET(translation!A467,0,Content!$D$6-1)</f>
        <v>Total Armenia</v>
      </c>
      <c r="C55" s="202"/>
      <c r="D55" s="218" t="s">
        <v>36</v>
      </c>
      <c r="E55" s="220">
        <v>0.52</v>
      </c>
      <c r="F55" s="220">
        <v>0.69</v>
      </c>
      <c r="G55" s="219">
        <v>0.5</v>
      </c>
      <c r="H55" s="219">
        <v>0.75</v>
      </c>
      <c r="I55" s="15"/>
      <c r="J55" s="17"/>
      <c r="K55" s="17"/>
      <c r="L55" s="17"/>
      <c r="M55" s="17"/>
      <c r="N55" s="17"/>
      <c r="O55" s="8"/>
    </row>
    <row r="56" spans="2:15" s="7" customFormat="1" ht="15.75" x14ac:dyDescent="0.25">
      <c r="B56" s="177"/>
      <c r="C56" s="224"/>
      <c r="D56" s="189"/>
      <c r="E56" s="224"/>
      <c r="F56" s="224"/>
      <c r="G56" s="189"/>
      <c r="H56" s="189"/>
      <c r="I56" s="15"/>
      <c r="J56" s="17"/>
      <c r="K56" s="17"/>
      <c r="L56" s="17"/>
      <c r="M56" s="17"/>
      <c r="N56" s="17"/>
      <c r="O56" s="8"/>
    </row>
    <row r="57" spans="2:15" ht="24.75" customHeight="1" thickBot="1" x14ac:dyDescent="0.3">
      <c r="B57" s="163" t="str">
        <f ca="1">OFFSET(translation!A471,0,Content!$D$6-1)</f>
        <v>Employing locally</v>
      </c>
      <c r="C57" s="164"/>
      <c r="D57" s="164"/>
      <c r="E57" s="164"/>
      <c r="F57" s="164"/>
      <c r="G57" s="164"/>
      <c r="H57" s="164"/>
      <c r="I57" s="15"/>
      <c r="J57" s="8"/>
      <c r="K57" s="8"/>
      <c r="L57" s="8"/>
      <c r="M57" s="8"/>
      <c r="N57" s="8"/>
      <c r="O57" s="8"/>
    </row>
    <row r="58" spans="2:15" ht="15" customHeight="1" x14ac:dyDescent="0.35">
      <c r="B58" s="174"/>
    </row>
    <row r="59" spans="2:15" x14ac:dyDescent="0.25">
      <c r="B59" s="183" t="str">
        <f ca="1">OFFSET(translation!A481,0,Content!$D$6-1)</f>
        <v>Proportion of employees of local nationalities (3)</v>
      </c>
      <c r="C59" s="183"/>
      <c r="D59" s="183"/>
      <c r="E59" s="183"/>
      <c r="F59" s="183"/>
      <c r="G59" s="183"/>
      <c r="H59" s="183"/>
    </row>
    <row r="60" spans="2:15" x14ac:dyDescent="0.25">
      <c r="B60" s="184" t="str">
        <f ca="1">OFFSET(translation!A482,0,Content!$D$6-1)</f>
        <v>Polymetal Management</v>
      </c>
      <c r="C60" s="185"/>
      <c r="D60" s="191" t="s">
        <v>36</v>
      </c>
      <c r="E60" s="191" t="s">
        <v>36</v>
      </c>
      <c r="F60" s="450">
        <v>0.99199999999999999</v>
      </c>
      <c r="G60" s="450">
        <v>0.99199999999999999</v>
      </c>
      <c r="H60" s="450">
        <v>0.99199999999999999</v>
      </c>
    </row>
    <row r="61" spans="2:15" x14ac:dyDescent="0.25">
      <c r="B61" s="189" t="str">
        <f ca="1">OFFSET(translation!A483,0,Content!$D$6-1)</f>
        <v>Polymetal Engineering</v>
      </c>
      <c r="C61" s="202"/>
      <c r="D61" s="190" t="s">
        <v>36</v>
      </c>
      <c r="E61" s="190" t="s">
        <v>36</v>
      </c>
      <c r="F61" s="451">
        <v>1</v>
      </c>
      <c r="G61" s="452">
        <v>0.93100000000000005</v>
      </c>
      <c r="H61" s="453">
        <v>0.996</v>
      </c>
    </row>
    <row r="62" spans="2:15" s="7" customFormat="1" x14ac:dyDescent="0.25">
      <c r="B62" s="189" t="str">
        <f ca="1">OFFSET(translation!A484,0,Content!$D$6-1)</f>
        <v>Polymetal Trading</v>
      </c>
      <c r="C62" s="202"/>
      <c r="D62" s="190" t="s">
        <v>36</v>
      </c>
      <c r="E62" s="190" t="s">
        <v>36</v>
      </c>
      <c r="F62" s="451">
        <v>0.996</v>
      </c>
      <c r="G62" s="452">
        <v>0.98599999999999999</v>
      </c>
      <c r="H62" s="453">
        <v>0.996</v>
      </c>
    </row>
    <row r="63" spans="2:15" s="7" customFormat="1" ht="13.5" customHeight="1" x14ac:dyDescent="0.25">
      <c r="B63" s="189" t="str">
        <f ca="1">OFFSET(translation!A485,0,Content!$D$6-1)</f>
        <v>Kapan (sold in 1Q 2019)</v>
      </c>
      <c r="C63" s="202"/>
      <c r="D63" s="190" t="s">
        <v>36</v>
      </c>
      <c r="E63" s="190" t="s">
        <v>36</v>
      </c>
      <c r="F63" s="451">
        <v>0.99</v>
      </c>
      <c r="G63" s="452">
        <v>0.98299999999999998</v>
      </c>
      <c r="H63" s="453">
        <v>0.98299999999999998</v>
      </c>
    </row>
    <row r="64" spans="2:15" x14ac:dyDescent="0.25">
      <c r="B64" s="189" t="str">
        <f ca="1">OFFSET(translation!A486,0,Content!$D$6-1)</f>
        <v>Varvara</v>
      </c>
      <c r="C64" s="202"/>
      <c r="D64" s="190" t="s">
        <v>36</v>
      </c>
      <c r="E64" s="190" t="s">
        <v>36</v>
      </c>
      <c r="F64" s="454">
        <v>0.96</v>
      </c>
      <c r="G64" s="452">
        <v>0.96499999999999997</v>
      </c>
      <c r="H64" s="453">
        <v>0.96799999999999997</v>
      </c>
      <c r="I64" s="15"/>
    </row>
    <row r="65" spans="2:9" x14ac:dyDescent="0.25">
      <c r="B65" s="189" t="str">
        <f ca="1">OFFSET(translation!A487,0,Content!$D$6-1)</f>
        <v>Kyzyl</v>
      </c>
      <c r="C65" s="202"/>
      <c r="D65" s="190" t="s">
        <v>36</v>
      </c>
      <c r="E65" s="190" t="s">
        <v>36</v>
      </c>
      <c r="F65" s="452">
        <v>0.93600000000000005</v>
      </c>
      <c r="G65" s="452">
        <v>0.96199999999999997</v>
      </c>
      <c r="H65" s="453">
        <v>0.97699999999999998</v>
      </c>
      <c r="I65" s="15"/>
    </row>
    <row r="66" spans="2:9" x14ac:dyDescent="0.25">
      <c r="B66" s="189" t="str">
        <f ca="1">OFFSET(translation!A488,0,Content!$D$6-1)</f>
        <v>Komar (Varvara hub)</v>
      </c>
      <c r="C66" s="202"/>
      <c r="D66" s="190" t="s">
        <v>36</v>
      </c>
      <c r="E66" s="190" t="s">
        <v>36</v>
      </c>
      <c r="F66" s="454">
        <v>0.96199999999999997</v>
      </c>
      <c r="G66" s="452">
        <v>0.96399999999999997</v>
      </c>
      <c r="H66" s="453">
        <v>0.97399999999999998</v>
      </c>
      <c r="I66" s="15"/>
    </row>
    <row r="67" spans="2:9" x14ac:dyDescent="0.25">
      <c r="B67" s="189" t="str">
        <f ca="1">OFFSET(translation!A489,0,Content!$D$6-1)</f>
        <v>Mayskoye</v>
      </c>
      <c r="C67" s="202"/>
      <c r="D67" s="190" t="s">
        <v>36</v>
      </c>
      <c r="E67" s="190" t="s">
        <v>36</v>
      </c>
      <c r="F67" s="452">
        <v>0.93200000000000005</v>
      </c>
      <c r="G67" s="452">
        <v>0.92300000000000004</v>
      </c>
      <c r="H67" s="453">
        <v>0.92400000000000004</v>
      </c>
      <c r="I67" s="15"/>
    </row>
    <row r="68" spans="2:9" x14ac:dyDescent="0.25">
      <c r="B68" s="189" t="str">
        <f ca="1">OFFSET(translation!A490,0,Content!$D$6-1)</f>
        <v>Voro</v>
      </c>
      <c r="C68" s="202"/>
      <c r="D68" s="190" t="s">
        <v>36</v>
      </c>
      <c r="E68" s="190" t="s">
        <v>36</v>
      </c>
      <c r="F68" s="451">
        <v>0.998</v>
      </c>
      <c r="G68" s="452">
        <v>0.995</v>
      </c>
      <c r="H68" s="453">
        <v>1</v>
      </c>
      <c r="I68" s="14"/>
    </row>
    <row r="69" spans="2:9" x14ac:dyDescent="0.25">
      <c r="B69" s="189" t="str">
        <f ca="1">OFFSET(translation!A491,0,Content!$D$6-1)</f>
        <v>Dukat</v>
      </c>
      <c r="C69" s="202"/>
      <c r="D69" s="190" t="s">
        <v>36</v>
      </c>
      <c r="E69" s="190" t="s">
        <v>36</v>
      </c>
      <c r="F69" s="451">
        <v>0.85799999999999998</v>
      </c>
      <c r="G69" s="452">
        <v>0.86</v>
      </c>
      <c r="H69" s="453">
        <v>0.87</v>
      </c>
      <c r="I69" s="14"/>
    </row>
    <row r="70" spans="2:9" x14ac:dyDescent="0.25">
      <c r="B70" s="189" t="str">
        <f ca="1">OFFSET(translation!A492,0,Content!$D$6-1)</f>
        <v>Omolon</v>
      </c>
      <c r="C70" s="202"/>
      <c r="D70" s="190" t="s">
        <v>36</v>
      </c>
      <c r="E70" s="190" t="s">
        <v>36</v>
      </c>
      <c r="F70" s="451">
        <v>0.93</v>
      </c>
      <c r="G70" s="452">
        <v>0.94199999999999995</v>
      </c>
      <c r="H70" s="453">
        <v>0.95399999999999996</v>
      </c>
      <c r="I70" s="15"/>
    </row>
    <row r="71" spans="2:9" x14ac:dyDescent="0.25">
      <c r="B71" s="189" t="str">
        <f ca="1">OFFSET(translation!A493,0,Content!$D$6-1)</f>
        <v>Okhotsk (sold in 4Q 2018)</v>
      </c>
      <c r="C71" s="202"/>
      <c r="D71" s="190" t="s">
        <v>36</v>
      </c>
      <c r="E71" s="190" t="s">
        <v>36</v>
      </c>
      <c r="F71" s="451">
        <v>0.94299999999999995</v>
      </c>
      <c r="G71" s="452">
        <v>0.995</v>
      </c>
      <c r="H71" s="453">
        <v>0.998</v>
      </c>
    </row>
    <row r="72" spans="2:9" x14ac:dyDescent="0.25">
      <c r="B72" s="189" t="str">
        <f ca="1">OFFSET(translation!A494,0,Content!$D$6-1)</f>
        <v>Svetloye</v>
      </c>
      <c r="C72" s="202"/>
      <c r="D72" s="190" t="s">
        <v>36</v>
      </c>
      <c r="E72" s="190" t="s">
        <v>36</v>
      </c>
      <c r="F72" s="454">
        <v>0.98699999999999999</v>
      </c>
      <c r="G72" s="452">
        <v>0.99399999999999999</v>
      </c>
      <c r="H72" s="453">
        <v>0.995</v>
      </c>
    </row>
    <row r="73" spans="2:9" x14ac:dyDescent="0.25">
      <c r="B73" s="189" t="str">
        <f ca="1">OFFSET(translation!A495,0,Content!$D$6-1)</f>
        <v>Albazino</v>
      </c>
      <c r="C73" s="202"/>
      <c r="D73" s="190" t="s">
        <v>36</v>
      </c>
      <c r="E73" s="190" t="s">
        <v>36</v>
      </c>
      <c r="F73" s="454">
        <v>0.97599999999999998</v>
      </c>
      <c r="G73" s="452">
        <v>0.97499999999999998</v>
      </c>
      <c r="H73" s="453">
        <v>0.97199999999999998</v>
      </c>
    </row>
    <row r="74" spans="2:9" x14ac:dyDescent="0.25">
      <c r="B74" s="189" t="str">
        <f ca="1">OFFSET(translation!A496,0,Content!$D$6-1)</f>
        <v>Amursk POX</v>
      </c>
      <c r="C74" s="225"/>
      <c r="D74" s="187" t="s">
        <v>36</v>
      </c>
      <c r="E74" s="187" t="s">
        <v>36</v>
      </c>
      <c r="F74" s="455">
        <v>0.98099999999999998</v>
      </c>
      <c r="G74" s="456">
        <v>0.98599999999999999</v>
      </c>
      <c r="H74" s="453">
        <v>0.98699999999999999</v>
      </c>
    </row>
    <row r="75" spans="2:9" x14ac:dyDescent="0.25">
      <c r="B75" s="246" t="str">
        <f ca="1">OFFSET(translation!A497,0,Content!$D$6-1)</f>
        <v>Total</v>
      </c>
      <c r="C75" s="226"/>
      <c r="D75" s="459">
        <v>0.94099999999999995</v>
      </c>
      <c r="E75" s="459">
        <v>0.94899999999999995</v>
      </c>
      <c r="F75" s="457">
        <v>0.96499999999999997</v>
      </c>
      <c r="G75" s="458">
        <v>0.95199999999999996</v>
      </c>
      <c r="H75" s="458">
        <v>0.95899999999999996</v>
      </c>
    </row>
    <row r="76" spans="2:9" x14ac:dyDescent="0.25">
      <c r="B76" s="175"/>
      <c r="C76" s="207"/>
      <c r="D76" s="227"/>
      <c r="E76" s="228"/>
      <c r="F76" s="229"/>
      <c r="G76" s="228"/>
      <c r="H76" s="228"/>
    </row>
    <row r="77" spans="2:9" ht="24" thickBot="1" x14ac:dyDescent="0.3">
      <c r="B77" s="163" t="str">
        <f ca="1">OFFSET(translation!A477,0,Content!$D$6-1)</f>
        <v>Investment in the Special Economic Zone, US$m (4)</v>
      </c>
      <c r="C77" s="164"/>
      <c r="D77" s="164"/>
      <c r="E77" s="164"/>
      <c r="F77" s="164"/>
      <c r="G77" s="164"/>
      <c r="H77" s="164"/>
    </row>
    <row r="78" spans="2:9" x14ac:dyDescent="0.25">
      <c r="B78" s="193" t="str">
        <f ca="1">OFFSET(translation!A478,0,Content!$D$6-1)</f>
        <v>Investment in the Special Economic Zone of the Russia Far East</v>
      </c>
      <c r="C78" s="314"/>
      <c r="D78" s="248" t="s">
        <v>36</v>
      </c>
      <c r="E78" s="248" t="s">
        <v>36</v>
      </c>
      <c r="F78" s="248">
        <v>14</v>
      </c>
      <c r="G78" s="248">
        <v>12</v>
      </c>
      <c r="H78" s="248">
        <v>11</v>
      </c>
    </row>
    <row r="79" spans="2:9" x14ac:dyDescent="0.25">
      <c r="B79" s="178"/>
      <c r="C79" s="224"/>
      <c r="D79" s="230"/>
      <c r="E79" s="224"/>
      <c r="F79" s="231"/>
      <c r="G79" s="232"/>
      <c r="H79" s="232"/>
    </row>
    <row r="80" spans="2:9" ht="24" thickBot="1" x14ac:dyDescent="0.3">
      <c r="B80" s="163" t="str">
        <f ca="1">OFFSET(translation!$A$506,0,Content!$D$6-1)</f>
        <v>Product responsibility</v>
      </c>
      <c r="C80" s="164"/>
      <c r="D80" s="164"/>
      <c r="E80" s="164"/>
      <c r="F80" s="164"/>
      <c r="G80" s="164"/>
      <c r="H80" s="164"/>
    </row>
    <row r="81" spans="2:8" ht="15" customHeight="1" x14ac:dyDescent="0.35">
      <c r="B81" s="179"/>
      <c r="C81" s="230"/>
      <c r="D81" s="230"/>
      <c r="E81" s="230"/>
      <c r="F81" s="232"/>
      <c r="G81" s="232"/>
      <c r="H81" s="232"/>
    </row>
    <row r="82" spans="2:8" x14ac:dyDescent="0.25">
      <c r="B82" s="183" t="str">
        <f ca="1">OFFSET(translation!$A$507,0,Content!$D$6-1)</f>
        <v>Product responsibility, US$k</v>
      </c>
      <c r="C82" s="183"/>
      <c r="D82" s="183"/>
      <c r="E82" s="183"/>
      <c r="F82" s="183"/>
      <c r="G82" s="183"/>
      <c r="H82" s="183"/>
    </row>
    <row r="83" spans="2:8" ht="42.75" customHeight="1" x14ac:dyDescent="0.25">
      <c r="B83" s="460" t="str">
        <f ca="1">OFFSET(translation!A508,0,Content!$D$6-1)</f>
        <v>Total number of substantiated complaints regarding breaches of customer privacy and losses of customer data</v>
      </c>
      <c r="C83" s="461"/>
      <c r="D83" s="191" t="s">
        <v>36</v>
      </c>
      <c r="E83" s="462">
        <v>0</v>
      </c>
      <c r="F83" s="462">
        <v>0</v>
      </c>
      <c r="G83" s="462">
        <v>0</v>
      </c>
      <c r="H83" s="462">
        <v>0</v>
      </c>
    </row>
    <row r="84" spans="2:8" ht="38.25" customHeight="1" x14ac:dyDescent="0.25">
      <c r="B84" s="463" t="str">
        <f ca="1">OFFSET(translation!A509,0,Content!$D$6-1)</f>
        <v>Monetary value of significant fines for non-compliance with laws and regulations concerning the provision and use of products and services</v>
      </c>
      <c r="C84" s="464"/>
      <c r="D84" s="235" t="s">
        <v>36</v>
      </c>
      <c r="E84" s="234">
        <v>0</v>
      </c>
      <c r="F84" s="234">
        <v>0</v>
      </c>
      <c r="G84" s="234">
        <v>0</v>
      </c>
      <c r="H84" s="234">
        <v>0</v>
      </c>
    </row>
    <row r="85" spans="2:8" ht="30" customHeight="1" x14ac:dyDescent="0.25">
      <c r="B85" s="465" t="str">
        <f ca="1">OFFSET(translation!A510,0,Content!$D$6-1)</f>
        <v>Total number of incidents of non-compliance with regulations and voluntary codes concerning health and safety impacts of products and services</v>
      </c>
      <c r="C85" s="466"/>
      <c r="D85" s="236" t="s">
        <v>36</v>
      </c>
      <c r="E85" s="467">
        <v>0</v>
      </c>
      <c r="F85" s="467">
        <v>0</v>
      </c>
      <c r="G85" s="467">
        <v>0</v>
      </c>
      <c r="H85" s="467">
        <v>0</v>
      </c>
    </row>
    <row r="86" spans="2:8" x14ac:dyDescent="0.25">
      <c r="C86" s="233"/>
      <c r="D86" s="233"/>
      <c r="E86" s="234"/>
      <c r="F86" s="234"/>
      <c r="G86" s="234"/>
      <c r="H86" s="234"/>
    </row>
    <row r="87" spans="2:8" x14ac:dyDescent="0.25">
      <c r="B87" s="183" t="str">
        <f ca="1">OFFSET(translation!A512,0,Content!$D$6-1)</f>
        <v>Compliance, US$k</v>
      </c>
      <c r="C87" s="183"/>
      <c r="D87" s="183"/>
      <c r="E87" s="183"/>
      <c r="F87" s="183"/>
      <c r="G87" s="183"/>
      <c r="H87" s="183"/>
    </row>
    <row r="88" spans="2:8" x14ac:dyDescent="0.25">
      <c r="B88" s="184" t="str">
        <f ca="1">OFFSET(translation!A513,0,Content!$D$6-1)</f>
        <v>Significant fines</v>
      </c>
      <c r="C88" s="185"/>
      <c r="D88" s="191" t="s">
        <v>36</v>
      </c>
      <c r="E88" s="191">
        <v>0</v>
      </c>
      <c r="F88" s="191">
        <v>0</v>
      </c>
      <c r="G88" s="191">
        <v>0</v>
      </c>
      <c r="H88" s="191">
        <v>0</v>
      </c>
    </row>
    <row r="89" spans="2:8" x14ac:dyDescent="0.25">
      <c r="B89" s="195" t="str">
        <f ca="1">OFFSET(translation!A514,0,Content!$D$6-1)</f>
        <v>Non-monetary functions</v>
      </c>
      <c r="C89" s="194"/>
      <c r="D89" s="235" t="s">
        <v>36</v>
      </c>
      <c r="E89" s="235">
        <v>0</v>
      </c>
      <c r="F89" s="235">
        <v>0</v>
      </c>
      <c r="G89" s="235">
        <v>0</v>
      </c>
      <c r="H89" s="235">
        <v>0</v>
      </c>
    </row>
    <row r="90" spans="2:8" x14ac:dyDescent="0.25">
      <c r="B90" s="196" t="str">
        <f ca="1">OFFSET(translation!A515,0,Content!$D$6-1)</f>
        <v>Number of cases brought</v>
      </c>
      <c r="C90" s="199"/>
      <c r="D90" s="236" t="s">
        <v>36</v>
      </c>
      <c r="E90" s="236">
        <v>0</v>
      </c>
      <c r="F90" s="236">
        <v>0</v>
      </c>
      <c r="G90" s="236">
        <v>0</v>
      </c>
      <c r="H90" s="236">
        <v>0</v>
      </c>
    </row>
    <row r="92" spans="2:8" x14ac:dyDescent="0.25">
      <c r="B92" s="201" t="str">
        <f ca="1">OFFSET(translation!A468,0,Content!$D$6-1)</f>
        <v>Notes:</v>
      </c>
    </row>
    <row r="93" spans="2:8" s="7" customFormat="1" x14ac:dyDescent="0.25">
      <c r="B93" s="201" t="str">
        <f ca="1">OFFSET(translation!A536,0,Content!$D$6-1)</f>
        <v>(1) Based on 1:80 Ag/Au, 5:1 Cu/Au and 2:1 Zn/Au conversion ratios</v>
      </c>
      <c r="C93" s="189"/>
      <c r="D93" s="189"/>
      <c r="E93" s="189"/>
      <c r="F93" s="189"/>
      <c r="G93" s="189"/>
      <c r="H93" s="189"/>
    </row>
    <row r="94" spans="2:8" x14ac:dyDescent="0.25">
      <c r="B94" s="201" t="str">
        <f ca="1">OFFSET(translation!A469,0,Content!$D$6-1)</f>
        <v>(2) This decrease is associated with purchasing technical facilities, equipment and mining fleets in other countries for the purpose of upgrade and improvement, as well as hiring international companies for drilling and blasting operations.</v>
      </c>
      <c r="C94" s="230"/>
    </row>
    <row r="95" spans="2:8" x14ac:dyDescent="0.25">
      <c r="B95" s="201" t="str">
        <f ca="1">OFFSET(translation!A499,0,Content!$D$6-1)</f>
        <v>(3) Russian, Armenian and Kazakh, depending on the location of the site</v>
      </c>
    </row>
    <row r="96" spans="2:8" x14ac:dyDescent="0.25">
      <c r="B96" s="201" t="str">
        <f ca="1">OFFSET(translation!A537,0,Content!$D$6-1)</f>
        <v>(4) Omolon Gold Mining Company LLC and Magadan Silver JSC are entitled to the decreased statutory income tax rate for the operations held in the Special Economic Zone of the Russian Far East, as well a decreased mining tax rate. In return for obtaining this tax relief the members of the regional free economic zone are obliged to invest 50% of their tax savings each year in the Special Economic Zone Development Programme.</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F542"/>
  <sheetViews>
    <sheetView topLeftCell="A487" zoomScaleNormal="100" workbookViewId="0">
      <selection activeCell="B507" sqref="B507"/>
    </sheetView>
  </sheetViews>
  <sheetFormatPr defaultRowHeight="15" x14ac:dyDescent="0.25"/>
  <cols>
    <col min="1" max="1" width="88.5703125" customWidth="1"/>
    <col min="2" max="2" width="85.28515625" customWidth="1"/>
  </cols>
  <sheetData>
    <row r="1" spans="1:2" x14ac:dyDescent="0.25">
      <c r="A1" s="36" t="s">
        <v>15</v>
      </c>
      <c r="B1" s="36" t="s">
        <v>95</v>
      </c>
    </row>
    <row r="2" spans="1:2" x14ac:dyDescent="0.25">
      <c r="A2" s="36" t="s">
        <v>94</v>
      </c>
      <c r="B2" s="36" t="s">
        <v>96</v>
      </c>
    </row>
    <row r="3" spans="1:2" x14ac:dyDescent="0.25">
      <c r="A3" s="36" t="s">
        <v>16</v>
      </c>
      <c r="B3" s="36" t="s">
        <v>97</v>
      </c>
    </row>
    <row r="4" spans="1:2" s="7" customFormat="1" x14ac:dyDescent="0.25">
      <c r="A4" s="167" t="s">
        <v>677</v>
      </c>
      <c r="B4" s="167" t="s">
        <v>680</v>
      </c>
    </row>
    <row r="5" spans="1:2" x14ac:dyDescent="0.25">
      <c r="A5" s="36" t="s">
        <v>98</v>
      </c>
      <c r="B5" s="36" t="s">
        <v>99</v>
      </c>
    </row>
    <row r="6" spans="1:2" x14ac:dyDescent="0.25">
      <c r="A6" s="36" t="s">
        <v>3</v>
      </c>
      <c r="B6" s="36" t="s">
        <v>100</v>
      </c>
    </row>
    <row r="7" spans="1:2" s="7" customFormat="1" x14ac:dyDescent="0.25">
      <c r="A7" s="167" t="s">
        <v>668</v>
      </c>
      <c r="B7" s="36" t="s">
        <v>330</v>
      </c>
    </row>
    <row r="8" spans="1:2" s="7" customFormat="1" x14ac:dyDescent="0.25">
      <c r="A8" s="36" t="s">
        <v>262</v>
      </c>
      <c r="B8" s="36" t="s">
        <v>331</v>
      </c>
    </row>
    <row r="9" spans="1:2" s="7" customFormat="1" x14ac:dyDescent="0.25">
      <c r="A9" s="36" t="s">
        <v>6</v>
      </c>
      <c r="B9" s="36" t="s">
        <v>116</v>
      </c>
    </row>
    <row r="10" spans="1:2" x14ac:dyDescent="0.25">
      <c r="A10" s="36" t="s">
        <v>2</v>
      </c>
      <c r="B10" s="36" t="s">
        <v>101</v>
      </c>
    </row>
    <row r="11" spans="1:2" s="7" customFormat="1" x14ac:dyDescent="0.25">
      <c r="A11" s="36" t="s">
        <v>252</v>
      </c>
      <c r="B11" s="36" t="s">
        <v>426</v>
      </c>
    </row>
    <row r="12" spans="1:2" s="7" customFormat="1" x14ac:dyDescent="0.25">
      <c r="A12" s="36" t="s">
        <v>253</v>
      </c>
      <c r="B12" s="36" t="s">
        <v>427</v>
      </c>
    </row>
    <row r="13" spans="1:2" s="7" customFormat="1" x14ac:dyDescent="0.25">
      <c r="A13" s="36" t="s">
        <v>76</v>
      </c>
      <c r="B13" s="68" t="s">
        <v>507</v>
      </c>
    </row>
    <row r="14" spans="1:2" s="7" customFormat="1" x14ac:dyDescent="0.25">
      <c r="A14" s="167" t="s">
        <v>638</v>
      </c>
      <c r="B14" s="167" t="s">
        <v>635</v>
      </c>
    </row>
    <row r="15" spans="1:2" s="7" customFormat="1" x14ac:dyDescent="0.25">
      <c r="A15" s="36" t="s">
        <v>84</v>
      </c>
      <c r="B15" s="36" t="s">
        <v>124</v>
      </c>
    </row>
    <row r="16" spans="1:2" x14ac:dyDescent="0.25">
      <c r="A16" s="36" t="s">
        <v>1</v>
      </c>
      <c r="B16" s="36" t="s">
        <v>102</v>
      </c>
    </row>
    <row r="17" spans="1:2" s="7" customFormat="1" x14ac:dyDescent="0.25">
      <c r="A17" s="36" t="s">
        <v>328</v>
      </c>
      <c r="B17" s="36" t="s">
        <v>329</v>
      </c>
    </row>
    <row r="18" spans="1:2" s="7" customFormat="1" x14ac:dyDescent="0.25">
      <c r="A18" s="36" t="s">
        <v>63</v>
      </c>
      <c r="B18" s="36" t="s">
        <v>150</v>
      </c>
    </row>
    <row r="19" spans="1:2" x14ac:dyDescent="0.25">
      <c r="A19" s="36" t="s">
        <v>323</v>
      </c>
      <c r="B19" s="36" t="s">
        <v>325</v>
      </c>
    </row>
    <row r="20" spans="1:2" x14ac:dyDescent="0.25">
      <c r="A20" s="36" t="s">
        <v>280</v>
      </c>
      <c r="B20" s="36" t="s">
        <v>105</v>
      </c>
    </row>
    <row r="21" spans="1:2" s="7" customFormat="1" x14ac:dyDescent="0.25">
      <c r="A21" s="36" t="s">
        <v>324</v>
      </c>
      <c r="B21" s="36" t="s">
        <v>327</v>
      </c>
    </row>
    <row r="22" spans="1:2" s="7" customFormat="1" x14ac:dyDescent="0.25">
      <c r="A22" s="36" t="s">
        <v>255</v>
      </c>
      <c r="B22" s="36" t="s">
        <v>326</v>
      </c>
    </row>
    <row r="23" spans="1:2" x14ac:dyDescent="0.25">
      <c r="A23" s="36" t="s">
        <v>449</v>
      </c>
      <c r="B23" s="68" t="s">
        <v>508</v>
      </c>
    </row>
    <row r="24" spans="1:2" s="7" customFormat="1" x14ac:dyDescent="0.25">
      <c r="A24" s="36" t="s">
        <v>71</v>
      </c>
      <c r="B24" s="36" t="s">
        <v>279</v>
      </c>
    </row>
    <row r="25" spans="1:2" s="7" customFormat="1" x14ac:dyDescent="0.25">
      <c r="A25" s="36" t="s">
        <v>5</v>
      </c>
      <c r="B25" s="36" t="s">
        <v>145</v>
      </c>
    </row>
    <row r="26" spans="1:2" x14ac:dyDescent="0.25">
      <c r="A26" s="167" t="s">
        <v>310</v>
      </c>
      <c r="B26" s="167" t="s">
        <v>148</v>
      </c>
    </row>
    <row r="27" spans="1:2" x14ac:dyDescent="0.25">
      <c r="A27" s="167" t="s">
        <v>310</v>
      </c>
      <c r="B27" s="167" t="s">
        <v>148</v>
      </c>
    </row>
    <row r="28" spans="1:2" s="7" customFormat="1" x14ac:dyDescent="0.25">
      <c r="A28" s="37" t="s">
        <v>17</v>
      </c>
      <c r="B28" s="36" t="s">
        <v>450</v>
      </c>
    </row>
    <row r="29" spans="1:2" s="7" customFormat="1" x14ac:dyDescent="0.25">
      <c r="A29" s="37" t="s">
        <v>17</v>
      </c>
      <c r="B29" s="36" t="s">
        <v>151</v>
      </c>
    </row>
    <row r="30" spans="1:2" s="7" customFormat="1" x14ac:dyDescent="0.25">
      <c r="A30" s="38" t="s">
        <v>256</v>
      </c>
      <c r="B30" s="36" t="s">
        <v>152</v>
      </c>
    </row>
    <row r="31" spans="1:2" s="7" customFormat="1" x14ac:dyDescent="0.25">
      <c r="A31" s="37" t="s">
        <v>39</v>
      </c>
      <c r="B31" s="36" t="s">
        <v>153</v>
      </c>
    </row>
    <row r="32" spans="1:2" s="7" customFormat="1" x14ac:dyDescent="0.25">
      <c r="A32" s="71" t="s">
        <v>518</v>
      </c>
      <c r="B32" s="36" t="s">
        <v>428</v>
      </c>
    </row>
    <row r="33" spans="1:2" s="7" customFormat="1" x14ac:dyDescent="0.25">
      <c r="A33" s="38" t="s">
        <v>419</v>
      </c>
      <c r="B33" s="36" t="s">
        <v>430</v>
      </c>
    </row>
    <row r="34" spans="1:2" s="7" customFormat="1" x14ac:dyDescent="0.25">
      <c r="A34" s="38" t="s">
        <v>29</v>
      </c>
      <c r="B34" s="36" t="s">
        <v>431</v>
      </c>
    </row>
    <row r="35" spans="1:2" s="7" customFormat="1" x14ac:dyDescent="0.25">
      <c r="A35" s="158" t="s">
        <v>629</v>
      </c>
      <c r="B35" s="68" t="s">
        <v>509</v>
      </c>
    </row>
    <row r="36" spans="1:2" s="7" customFormat="1" x14ac:dyDescent="0.25">
      <c r="A36" s="38" t="s">
        <v>420</v>
      </c>
      <c r="B36" s="39" t="s">
        <v>187</v>
      </c>
    </row>
    <row r="37" spans="1:2" s="7" customFormat="1" ht="30" x14ac:dyDescent="0.25">
      <c r="A37" s="38" t="s">
        <v>421</v>
      </c>
      <c r="B37" s="69" t="s">
        <v>510</v>
      </c>
    </row>
    <row r="38" spans="1:2" s="7" customFormat="1" x14ac:dyDescent="0.25">
      <c r="A38" s="37" t="s">
        <v>23</v>
      </c>
      <c r="B38" s="39" t="s">
        <v>157</v>
      </c>
    </row>
    <row r="39" spans="1:2" s="7" customFormat="1" x14ac:dyDescent="0.25">
      <c r="A39" s="38" t="s">
        <v>24</v>
      </c>
      <c r="B39" s="36" t="s">
        <v>189</v>
      </c>
    </row>
    <row r="40" spans="1:2" s="7" customFormat="1" x14ac:dyDescent="0.25">
      <c r="A40" s="38" t="s">
        <v>25</v>
      </c>
      <c r="B40" s="36" t="s">
        <v>433</v>
      </c>
    </row>
    <row r="41" spans="1:2" s="7" customFormat="1" x14ac:dyDescent="0.25">
      <c r="A41" s="38" t="s">
        <v>422</v>
      </c>
      <c r="B41" s="39" t="s">
        <v>317</v>
      </c>
    </row>
    <row r="42" spans="1:2" s="7" customFormat="1" x14ac:dyDescent="0.25">
      <c r="A42" s="37" t="s">
        <v>28</v>
      </c>
      <c r="B42" s="39" t="s">
        <v>437</v>
      </c>
    </row>
    <row r="43" spans="1:2" x14ac:dyDescent="0.25">
      <c r="A43" s="38" t="s">
        <v>257</v>
      </c>
      <c r="B43" s="39" t="s">
        <v>438</v>
      </c>
    </row>
    <row r="44" spans="1:2" x14ac:dyDescent="0.25">
      <c r="A44" s="38" t="s">
        <v>49</v>
      </c>
      <c r="B44" s="39" t="s">
        <v>439</v>
      </c>
    </row>
    <row r="45" spans="1:2" x14ac:dyDescent="0.25">
      <c r="A45" s="38" t="s">
        <v>27</v>
      </c>
      <c r="B45" s="39" t="s">
        <v>202</v>
      </c>
    </row>
    <row r="46" spans="1:2" s="7" customFormat="1" x14ac:dyDescent="0.25">
      <c r="A46" s="37" t="s">
        <v>221</v>
      </c>
      <c r="B46" s="39" t="s">
        <v>220</v>
      </c>
    </row>
    <row r="47" spans="1:2" s="7" customFormat="1" x14ac:dyDescent="0.25">
      <c r="A47" s="36" t="s">
        <v>296</v>
      </c>
      <c r="B47" s="39" t="s">
        <v>209</v>
      </c>
    </row>
    <row r="48" spans="1:2" s="7" customFormat="1" x14ac:dyDescent="0.25">
      <c r="A48" s="36" t="s">
        <v>167</v>
      </c>
      <c r="B48" s="39" t="s">
        <v>440</v>
      </c>
    </row>
    <row r="49" spans="1:2" s="7" customFormat="1" x14ac:dyDescent="0.25">
      <c r="A49" s="36" t="s">
        <v>312</v>
      </c>
      <c r="B49" s="39" t="s">
        <v>222</v>
      </c>
    </row>
    <row r="50" spans="1:2" s="7" customFormat="1" x14ac:dyDescent="0.25">
      <c r="A50" s="38" t="s">
        <v>258</v>
      </c>
      <c r="B50" s="39" t="s">
        <v>441</v>
      </c>
    </row>
    <row r="51" spans="1:2" s="7" customFormat="1" x14ac:dyDescent="0.25">
      <c r="A51" s="38" t="s">
        <v>230</v>
      </c>
      <c r="B51" s="39" t="s">
        <v>442</v>
      </c>
    </row>
    <row r="52" spans="1:2" s="7" customFormat="1" x14ac:dyDescent="0.25">
      <c r="A52" s="37" t="s">
        <v>423</v>
      </c>
      <c r="B52" s="39" t="s">
        <v>220</v>
      </c>
    </row>
    <row r="53" spans="1:2" s="7" customFormat="1" x14ac:dyDescent="0.25">
      <c r="A53" s="38" t="s">
        <v>424</v>
      </c>
      <c r="B53" s="39" t="s">
        <v>244</v>
      </c>
    </row>
    <row r="54" spans="1:2" s="7" customFormat="1" x14ac:dyDescent="0.25">
      <c r="A54" s="38" t="s">
        <v>311</v>
      </c>
      <c r="B54" s="39" t="s">
        <v>443</v>
      </c>
    </row>
    <row r="55" spans="1:2" s="7" customFormat="1" x14ac:dyDescent="0.25">
      <c r="A55" s="158" t="s">
        <v>670</v>
      </c>
      <c r="B55" s="159" t="s">
        <v>671</v>
      </c>
    </row>
    <row r="56" spans="1:2" x14ac:dyDescent="0.25">
      <c r="A56" s="38" t="s">
        <v>456</v>
      </c>
      <c r="B56" s="39" t="s">
        <v>455</v>
      </c>
    </row>
    <row r="57" spans="1:2" s="7" customFormat="1" x14ac:dyDescent="0.25">
      <c r="A57" s="38" t="s">
        <v>363</v>
      </c>
      <c r="B57" s="39" t="s">
        <v>410</v>
      </c>
    </row>
    <row r="58" spans="1:2" s="7" customFormat="1" x14ac:dyDescent="0.25">
      <c r="A58" s="158" t="s">
        <v>312</v>
      </c>
      <c r="B58" s="36" t="s">
        <v>222</v>
      </c>
    </row>
    <row r="59" spans="1:2" s="7" customFormat="1" x14ac:dyDescent="0.25">
      <c r="A59" s="158" t="s">
        <v>258</v>
      </c>
      <c r="B59" s="159" t="s">
        <v>676</v>
      </c>
    </row>
    <row r="60" spans="1:2" s="7" customFormat="1" x14ac:dyDescent="0.25">
      <c r="A60" s="38" t="s">
        <v>230</v>
      </c>
      <c r="B60" s="159" t="s">
        <v>442</v>
      </c>
    </row>
    <row r="61" spans="1:2" s="7" customFormat="1" x14ac:dyDescent="0.25">
      <c r="A61" s="158" t="s">
        <v>695</v>
      </c>
      <c r="B61" s="159" t="s">
        <v>452</v>
      </c>
    </row>
    <row r="62" spans="1:2" s="7" customFormat="1" x14ac:dyDescent="0.25">
      <c r="A62" s="38" t="s">
        <v>243</v>
      </c>
      <c r="B62" s="39" t="s">
        <v>244</v>
      </c>
    </row>
    <row r="63" spans="1:2" s="7" customFormat="1" x14ac:dyDescent="0.25">
      <c r="A63" s="158" t="s">
        <v>681</v>
      </c>
      <c r="B63" s="159" t="s">
        <v>693</v>
      </c>
    </row>
    <row r="64" spans="1:2" s="7" customFormat="1" x14ac:dyDescent="0.25">
      <c r="A64" s="38" t="s">
        <v>444</v>
      </c>
      <c r="B64" s="39" t="s">
        <v>447</v>
      </c>
    </row>
    <row r="65" spans="1:2" s="7" customFormat="1" x14ac:dyDescent="0.25">
      <c r="A65" s="38" t="s">
        <v>336</v>
      </c>
      <c r="B65" s="39" t="s">
        <v>408</v>
      </c>
    </row>
    <row r="66" spans="1:2" s="7" customFormat="1" x14ac:dyDescent="0.25">
      <c r="A66" s="38" t="s">
        <v>348</v>
      </c>
      <c r="B66" s="39" t="s">
        <v>385</v>
      </c>
    </row>
    <row r="67" spans="1:2" s="7" customFormat="1" x14ac:dyDescent="0.25">
      <c r="A67" s="38" t="s">
        <v>373</v>
      </c>
      <c r="B67" s="39" t="s">
        <v>448</v>
      </c>
    </row>
    <row r="68" spans="1:2" s="7" customFormat="1" x14ac:dyDescent="0.25">
      <c r="A68" s="158" t="s">
        <v>672</v>
      </c>
      <c r="B68" s="159" t="s">
        <v>673</v>
      </c>
    </row>
    <row r="69" spans="1:2" s="7" customFormat="1" x14ac:dyDescent="0.25">
      <c r="A69" s="38" t="s">
        <v>371</v>
      </c>
      <c r="B69" s="39" t="s">
        <v>409</v>
      </c>
    </row>
    <row r="70" spans="1:2" s="7" customFormat="1" x14ac:dyDescent="0.25">
      <c r="A70" s="38" t="s">
        <v>349</v>
      </c>
      <c r="B70" s="39" t="s">
        <v>393</v>
      </c>
    </row>
    <row r="71" spans="1:2" s="7" customFormat="1" x14ac:dyDescent="0.25">
      <c r="A71" s="38" t="s">
        <v>445</v>
      </c>
      <c r="B71" s="39" t="s">
        <v>394</v>
      </c>
    </row>
    <row r="72" spans="1:2" s="7" customFormat="1" x14ac:dyDescent="0.25">
      <c r="A72" s="158" t="s">
        <v>630</v>
      </c>
      <c r="B72" s="159" t="s">
        <v>694</v>
      </c>
    </row>
    <row r="73" spans="1:2" s="7" customFormat="1" x14ac:dyDescent="0.25">
      <c r="A73" s="158" t="s">
        <v>674</v>
      </c>
      <c r="B73" s="159" t="s">
        <v>675</v>
      </c>
    </row>
    <row r="74" spans="1:2" s="7" customFormat="1" x14ac:dyDescent="0.25">
      <c r="A74" s="158" t="s">
        <v>585</v>
      </c>
      <c r="B74" s="67" t="s">
        <v>511</v>
      </c>
    </row>
    <row r="75" spans="1:2" s="7" customFormat="1" x14ac:dyDescent="0.25">
      <c r="A75" s="38" t="s">
        <v>446</v>
      </c>
      <c r="B75" s="67" t="s">
        <v>512</v>
      </c>
    </row>
    <row r="76" spans="1:2" s="7" customFormat="1" x14ac:dyDescent="0.25">
      <c r="A76" s="38"/>
      <c r="B76" s="39"/>
    </row>
    <row r="77" spans="1:2" s="7" customFormat="1" x14ac:dyDescent="0.25">
      <c r="A77" s="158" t="s">
        <v>0</v>
      </c>
      <c r="B77" s="159" t="s">
        <v>530</v>
      </c>
    </row>
    <row r="78" spans="1:2" x14ac:dyDescent="0.25">
      <c r="A78" s="27" t="s">
        <v>3</v>
      </c>
      <c r="B78" s="36" t="s">
        <v>100</v>
      </c>
    </row>
    <row r="79" spans="1:2" x14ac:dyDescent="0.25">
      <c r="A79" s="36"/>
      <c r="B79" s="36"/>
    </row>
    <row r="80" spans="1:2" ht="17.25" x14ac:dyDescent="0.25">
      <c r="A80" s="32" t="s">
        <v>524</v>
      </c>
      <c r="B80" s="32" t="s">
        <v>525</v>
      </c>
    </row>
    <row r="81" spans="1:2" x14ac:dyDescent="0.25">
      <c r="A81" s="36" t="s">
        <v>463</v>
      </c>
      <c r="B81" s="36" t="s">
        <v>330</v>
      </c>
    </row>
    <row r="82" spans="1:2" x14ac:dyDescent="0.25">
      <c r="A82" s="36" t="s">
        <v>11</v>
      </c>
      <c r="B82" s="36" t="s">
        <v>106</v>
      </c>
    </row>
    <row r="83" spans="1:2" x14ac:dyDescent="0.25">
      <c r="A83" s="36" t="s">
        <v>12</v>
      </c>
      <c r="B83" s="36" t="s">
        <v>107</v>
      </c>
    </row>
    <row r="84" spans="1:2" x14ac:dyDescent="0.25">
      <c r="A84" s="36" t="s">
        <v>13</v>
      </c>
      <c r="B84" s="36" t="s">
        <v>108</v>
      </c>
    </row>
    <row r="85" spans="1:2" s="7" customFormat="1" x14ac:dyDescent="0.25">
      <c r="A85" s="36" t="s">
        <v>459</v>
      </c>
      <c r="B85" s="36" t="s">
        <v>460</v>
      </c>
    </row>
    <row r="86" spans="1:2" s="7" customFormat="1" x14ac:dyDescent="0.25">
      <c r="A86" s="36" t="s">
        <v>461</v>
      </c>
      <c r="B86" s="36" t="s">
        <v>462</v>
      </c>
    </row>
    <row r="87" spans="1:2" x14ac:dyDescent="0.25">
      <c r="A87" s="27" t="s">
        <v>465</v>
      </c>
      <c r="B87" s="27" t="s">
        <v>464</v>
      </c>
    </row>
    <row r="88" spans="1:2" x14ac:dyDescent="0.25">
      <c r="A88" s="36"/>
      <c r="B88" s="36"/>
    </row>
    <row r="89" spans="1:2" ht="17.25" x14ac:dyDescent="0.25">
      <c r="A89" s="32" t="s">
        <v>526</v>
      </c>
      <c r="B89" s="32" t="s">
        <v>527</v>
      </c>
    </row>
    <row r="90" spans="1:2" x14ac:dyDescent="0.25">
      <c r="A90" s="36"/>
      <c r="B90" s="36"/>
    </row>
    <row r="91" spans="1:2" x14ac:dyDescent="0.25">
      <c r="A91" s="36" t="s">
        <v>466</v>
      </c>
      <c r="B91" s="36" t="s">
        <v>109</v>
      </c>
    </row>
    <row r="92" spans="1:2" x14ac:dyDescent="0.25">
      <c r="A92" s="36" t="s">
        <v>51</v>
      </c>
      <c r="B92" s="36" t="s">
        <v>110</v>
      </c>
    </row>
    <row r="93" spans="1:2" x14ac:dyDescent="0.25">
      <c r="A93" s="36" t="s">
        <v>52</v>
      </c>
      <c r="B93" s="36" t="s">
        <v>111</v>
      </c>
    </row>
    <row r="94" spans="1:2" x14ac:dyDescent="0.25">
      <c r="A94" s="36" t="s">
        <v>53</v>
      </c>
      <c r="B94" s="36" t="s">
        <v>112</v>
      </c>
    </row>
    <row r="95" spans="1:2" x14ac:dyDescent="0.25">
      <c r="A95" s="29" t="s">
        <v>80</v>
      </c>
      <c r="B95" s="29" t="s">
        <v>113</v>
      </c>
    </row>
    <row r="96" spans="1:2" s="7" customFormat="1" x14ac:dyDescent="0.25">
      <c r="A96" s="29" t="s">
        <v>499</v>
      </c>
      <c r="B96" s="29"/>
    </row>
    <row r="97" spans="1:2" x14ac:dyDescent="0.25">
      <c r="A97" s="36"/>
      <c r="B97" s="36"/>
    </row>
    <row r="98" spans="1:2" ht="17.25" x14ac:dyDescent="0.25">
      <c r="A98" s="32" t="s">
        <v>529</v>
      </c>
      <c r="B98" s="32" t="s">
        <v>528</v>
      </c>
    </row>
    <row r="99" spans="1:2" x14ac:dyDescent="0.25">
      <c r="A99" s="36"/>
      <c r="B99" s="36"/>
    </row>
    <row r="100" spans="1:2" x14ac:dyDescent="0.25">
      <c r="A100" s="36" t="s">
        <v>261</v>
      </c>
      <c r="B100" s="36" t="s">
        <v>115</v>
      </c>
    </row>
    <row r="101" spans="1:2" x14ac:dyDescent="0.25">
      <c r="A101" s="167" t="s">
        <v>531</v>
      </c>
      <c r="B101" s="167" t="s">
        <v>114</v>
      </c>
    </row>
    <row r="102" spans="1:2" x14ac:dyDescent="0.25">
      <c r="A102" s="36"/>
      <c r="B102" s="36"/>
    </row>
    <row r="103" spans="1:2" x14ac:dyDescent="0.25">
      <c r="A103" s="26" t="s">
        <v>2</v>
      </c>
      <c r="B103" s="36" t="s">
        <v>101</v>
      </c>
    </row>
    <row r="104" spans="1:2" x14ac:dyDescent="0.25">
      <c r="A104" s="36"/>
      <c r="B104" s="36"/>
    </row>
    <row r="105" spans="1:2" x14ac:dyDescent="0.25">
      <c r="A105" s="32" t="s">
        <v>532</v>
      </c>
      <c r="B105" s="32" t="s">
        <v>533</v>
      </c>
    </row>
    <row r="106" spans="1:2" x14ac:dyDescent="0.25">
      <c r="A106" s="36"/>
      <c r="B106" s="36"/>
    </row>
    <row r="107" spans="1:2" x14ac:dyDescent="0.25">
      <c r="A107" s="36" t="s">
        <v>54</v>
      </c>
      <c r="B107" s="36" t="s">
        <v>117</v>
      </c>
    </row>
    <row r="108" spans="1:2" x14ac:dyDescent="0.25">
      <c r="A108" s="36" t="s">
        <v>55</v>
      </c>
      <c r="B108" s="36" t="s">
        <v>118</v>
      </c>
    </row>
    <row r="109" spans="1:2" x14ac:dyDescent="0.25">
      <c r="A109" s="39" t="s">
        <v>79</v>
      </c>
      <c r="B109" s="36" t="s">
        <v>120</v>
      </c>
    </row>
    <row r="110" spans="1:2" x14ac:dyDescent="0.25">
      <c r="A110" s="29" t="s">
        <v>56</v>
      </c>
      <c r="B110" s="36" t="s">
        <v>119</v>
      </c>
    </row>
    <row r="111" spans="1:2" x14ac:dyDescent="0.25">
      <c r="A111" s="66" t="s">
        <v>84</v>
      </c>
      <c r="B111" s="66" t="s">
        <v>487</v>
      </c>
    </row>
    <row r="112" spans="1:2" x14ac:dyDescent="0.25">
      <c r="A112" s="66" t="s">
        <v>500</v>
      </c>
      <c r="B112" s="66" t="s">
        <v>501</v>
      </c>
    </row>
    <row r="113" spans="1:2" x14ac:dyDescent="0.25">
      <c r="A113" s="36"/>
      <c r="B113" s="36"/>
    </row>
    <row r="114" spans="1:2" x14ac:dyDescent="0.25">
      <c r="A114" s="32" t="s">
        <v>534</v>
      </c>
      <c r="B114" s="32" t="s">
        <v>535</v>
      </c>
    </row>
    <row r="115" spans="1:2" x14ac:dyDescent="0.25">
      <c r="A115" s="29"/>
      <c r="B115" s="36"/>
    </row>
    <row r="116" spans="1:2" x14ac:dyDescent="0.25">
      <c r="A116" s="39" t="s">
        <v>81</v>
      </c>
      <c r="B116" s="36" t="s">
        <v>121</v>
      </c>
    </row>
    <row r="117" spans="1:2" x14ac:dyDescent="0.25">
      <c r="A117" s="36" t="s">
        <v>82</v>
      </c>
      <c r="B117" s="36" t="s">
        <v>122</v>
      </c>
    </row>
    <row r="118" spans="1:2" x14ac:dyDescent="0.25">
      <c r="A118" s="36"/>
      <c r="B118" s="36"/>
    </row>
    <row r="119" spans="1:2" x14ac:dyDescent="0.25">
      <c r="A119" s="32" t="s">
        <v>663</v>
      </c>
      <c r="B119" s="32" t="s">
        <v>536</v>
      </c>
    </row>
    <row r="120" spans="1:2" x14ac:dyDescent="0.25">
      <c r="A120" s="36"/>
      <c r="B120" s="36"/>
    </row>
    <row r="121" spans="1:2" ht="30" x14ac:dyDescent="0.25">
      <c r="A121" s="39" t="s">
        <v>265</v>
      </c>
      <c r="B121" s="40" t="s">
        <v>266</v>
      </c>
    </row>
    <row r="122" spans="1:2" x14ac:dyDescent="0.25">
      <c r="A122" s="159" t="s">
        <v>537</v>
      </c>
      <c r="B122" s="40" t="s">
        <v>267</v>
      </c>
    </row>
    <row r="123" spans="1:2" x14ac:dyDescent="0.25">
      <c r="A123" s="36"/>
      <c r="B123" s="36"/>
    </row>
    <row r="124" spans="1:2" x14ac:dyDescent="0.25">
      <c r="A124" s="32" t="s">
        <v>631</v>
      </c>
      <c r="B124" s="32" t="s">
        <v>633</v>
      </c>
    </row>
    <row r="125" spans="1:2" x14ac:dyDescent="0.25">
      <c r="A125" s="39"/>
      <c r="B125" s="36"/>
    </row>
    <row r="126" spans="1:2" x14ac:dyDescent="0.25">
      <c r="A126" s="39" t="s">
        <v>83</v>
      </c>
      <c r="B126" s="36" t="s">
        <v>123</v>
      </c>
    </row>
    <row r="127" spans="1:2" x14ac:dyDescent="0.25">
      <c r="A127" s="159" t="s">
        <v>632</v>
      </c>
      <c r="B127" s="167" t="s">
        <v>634</v>
      </c>
    </row>
    <row r="128" spans="1:2" x14ac:dyDescent="0.25">
      <c r="A128" s="36"/>
      <c r="B128" s="36"/>
    </row>
    <row r="129" spans="1:2" x14ac:dyDescent="0.25">
      <c r="A129" s="32" t="s">
        <v>273</v>
      </c>
      <c r="B129" s="32" t="s">
        <v>704</v>
      </c>
    </row>
    <row r="130" spans="1:2" x14ac:dyDescent="0.25">
      <c r="A130" s="39"/>
      <c r="B130" s="36"/>
    </row>
    <row r="131" spans="1:2" x14ac:dyDescent="0.25">
      <c r="A131" s="159" t="s">
        <v>703</v>
      </c>
      <c r="B131" s="167" t="s">
        <v>705</v>
      </c>
    </row>
    <row r="132" spans="1:2" ht="61.5" customHeight="1" x14ac:dyDescent="0.25">
      <c r="A132" s="30"/>
      <c r="B132" s="31"/>
    </row>
    <row r="133" spans="1:2" x14ac:dyDescent="0.25">
      <c r="A133" s="36"/>
      <c r="B133" s="36"/>
    </row>
    <row r="134" spans="1:2" x14ac:dyDescent="0.25">
      <c r="A134" s="26" t="s">
        <v>57</v>
      </c>
      <c r="B134" s="27" t="s">
        <v>104</v>
      </c>
    </row>
    <row r="135" spans="1:2" x14ac:dyDescent="0.25">
      <c r="A135" s="36"/>
      <c r="B135" s="36"/>
    </row>
    <row r="136" spans="1:2" x14ac:dyDescent="0.25">
      <c r="A136" s="32" t="s">
        <v>254</v>
      </c>
      <c r="B136" s="32" t="s">
        <v>268</v>
      </c>
    </row>
    <row r="137" spans="1:2" x14ac:dyDescent="0.25">
      <c r="A137" s="36"/>
      <c r="B137" s="36"/>
    </row>
    <row r="138" spans="1:2" x14ac:dyDescent="0.25">
      <c r="A138" s="36" t="s">
        <v>62</v>
      </c>
      <c r="B138" s="36" t="s">
        <v>125</v>
      </c>
    </row>
    <row r="139" spans="1:2" x14ac:dyDescent="0.25">
      <c r="A139" s="36"/>
      <c r="B139" s="36"/>
    </row>
    <row r="140" spans="1:2" x14ac:dyDescent="0.25">
      <c r="A140" s="32" t="s">
        <v>571</v>
      </c>
      <c r="B140" s="32" t="s">
        <v>572</v>
      </c>
    </row>
    <row r="141" spans="1:2" x14ac:dyDescent="0.25">
      <c r="A141" s="36"/>
      <c r="B141" s="36"/>
    </row>
    <row r="142" spans="1:2" x14ac:dyDescent="0.25">
      <c r="A142" s="70" t="s">
        <v>502</v>
      </c>
      <c r="B142" s="70" t="s">
        <v>503</v>
      </c>
    </row>
    <row r="143" spans="1:2" x14ac:dyDescent="0.25">
      <c r="A143" s="167" t="s">
        <v>639</v>
      </c>
      <c r="B143" s="36" t="s">
        <v>126</v>
      </c>
    </row>
    <row r="144" spans="1:2" x14ac:dyDescent="0.25">
      <c r="A144" s="36" t="s">
        <v>58</v>
      </c>
      <c r="B144" s="36" t="s">
        <v>127</v>
      </c>
    </row>
    <row r="145" spans="1:2" x14ac:dyDescent="0.25">
      <c r="A145" s="36" t="s">
        <v>59</v>
      </c>
      <c r="B145" s="36" t="s">
        <v>128</v>
      </c>
    </row>
    <row r="146" spans="1:2" x14ac:dyDescent="0.25">
      <c r="A146" s="36" t="s">
        <v>60</v>
      </c>
      <c r="B146" s="36" t="s">
        <v>129</v>
      </c>
    </row>
    <row r="147" spans="1:2" x14ac:dyDescent="0.25">
      <c r="A147" s="36" t="s">
        <v>61</v>
      </c>
      <c r="B147" s="36" t="s">
        <v>130</v>
      </c>
    </row>
    <row r="148" spans="1:2" x14ac:dyDescent="0.25">
      <c r="A148" s="67" t="s">
        <v>62</v>
      </c>
      <c r="B148" s="68" t="s">
        <v>125</v>
      </c>
    </row>
    <row r="149" spans="1:2" x14ac:dyDescent="0.25">
      <c r="A149" s="36"/>
      <c r="B149" s="36"/>
    </row>
    <row r="150" spans="1:2" x14ac:dyDescent="0.25">
      <c r="A150" s="32" t="s">
        <v>276</v>
      </c>
      <c r="B150" s="32" t="s">
        <v>150</v>
      </c>
    </row>
    <row r="151" spans="1:2" x14ac:dyDescent="0.25">
      <c r="A151" s="36"/>
      <c r="B151" s="36"/>
    </row>
    <row r="152" spans="1:2" x14ac:dyDescent="0.25">
      <c r="A152" s="167" t="s">
        <v>591</v>
      </c>
      <c r="B152" s="167" t="s">
        <v>592</v>
      </c>
    </row>
    <row r="153" spans="1:2" x14ac:dyDescent="0.25">
      <c r="A153" s="167" t="s">
        <v>538</v>
      </c>
      <c r="B153" s="167" t="s">
        <v>539</v>
      </c>
    </row>
    <row r="154" spans="1:2" x14ac:dyDescent="0.25">
      <c r="A154" s="26" t="s">
        <v>321</v>
      </c>
      <c r="B154" s="27" t="s">
        <v>322</v>
      </c>
    </row>
    <row r="155" spans="1:2" x14ac:dyDescent="0.25">
      <c r="A155" s="36"/>
      <c r="B155" s="36"/>
    </row>
    <row r="156" spans="1:2" x14ac:dyDescent="0.25">
      <c r="A156" s="32" t="s">
        <v>540</v>
      </c>
      <c r="B156" s="32" t="s">
        <v>541</v>
      </c>
    </row>
    <row r="157" spans="1:2" x14ac:dyDescent="0.25">
      <c r="A157" s="36"/>
      <c r="B157" s="36"/>
    </row>
    <row r="158" spans="1:2" x14ac:dyDescent="0.25">
      <c r="A158" s="36" t="s">
        <v>65</v>
      </c>
      <c r="B158" s="36" t="s">
        <v>131</v>
      </c>
    </row>
    <row r="159" spans="1:2" x14ac:dyDescent="0.25">
      <c r="A159" s="36" t="s">
        <v>66</v>
      </c>
      <c r="B159" s="36" t="s">
        <v>132</v>
      </c>
    </row>
    <row r="160" spans="1:2" x14ac:dyDescent="0.25">
      <c r="A160" s="27" t="s">
        <v>64</v>
      </c>
      <c r="B160" s="27" t="s">
        <v>133</v>
      </c>
    </row>
    <row r="161" spans="1:2" x14ac:dyDescent="0.25">
      <c r="A161" s="36"/>
      <c r="B161" s="36"/>
    </row>
    <row r="162" spans="1:2" x14ac:dyDescent="0.25">
      <c r="A162" s="32" t="s">
        <v>7</v>
      </c>
      <c r="B162" s="32" t="s">
        <v>287</v>
      </c>
    </row>
    <row r="163" spans="1:2" x14ac:dyDescent="0.25">
      <c r="A163" s="36"/>
      <c r="B163" s="36"/>
    </row>
    <row r="164" spans="1:2" x14ac:dyDescent="0.25">
      <c r="A164" s="36" t="s">
        <v>67</v>
      </c>
      <c r="B164" s="36" t="s">
        <v>134</v>
      </c>
    </row>
    <row r="165" spans="1:2" x14ac:dyDescent="0.25">
      <c r="A165" s="36"/>
      <c r="B165" s="36"/>
    </row>
    <row r="166" spans="1:2" x14ac:dyDescent="0.25">
      <c r="A166" s="26" t="s">
        <v>4</v>
      </c>
      <c r="B166" s="27" t="s">
        <v>103</v>
      </c>
    </row>
    <row r="167" spans="1:2" x14ac:dyDescent="0.25">
      <c r="A167" s="36"/>
      <c r="B167" s="36"/>
    </row>
    <row r="168" spans="1:2" x14ac:dyDescent="0.25">
      <c r="A168" s="33" t="s">
        <v>542</v>
      </c>
      <c r="B168" s="33" t="s">
        <v>543</v>
      </c>
    </row>
    <row r="169" spans="1:2" s="7" customFormat="1" x14ac:dyDescent="0.25">
      <c r="A169" s="33" t="s">
        <v>597</v>
      </c>
      <c r="B169" s="33" t="s">
        <v>544</v>
      </c>
    </row>
    <row r="170" spans="1:2" x14ac:dyDescent="0.25">
      <c r="A170" s="36"/>
      <c r="B170" s="36"/>
    </row>
    <row r="171" spans="1:2" x14ac:dyDescent="0.25">
      <c r="A171" s="36" t="s">
        <v>70</v>
      </c>
      <c r="B171" s="36" t="s">
        <v>135</v>
      </c>
    </row>
    <row r="172" spans="1:2" x14ac:dyDescent="0.25">
      <c r="A172" s="68" t="s">
        <v>68</v>
      </c>
      <c r="B172" s="36" t="s">
        <v>136</v>
      </c>
    </row>
    <row r="173" spans="1:2" x14ac:dyDescent="0.25">
      <c r="A173" s="36" t="s">
        <v>69</v>
      </c>
      <c r="B173" s="36" t="s">
        <v>137</v>
      </c>
    </row>
    <row r="174" spans="1:2" x14ac:dyDescent="0.25">
      <c r="A174" s="36" t="s">
        <v>8</v>
      </c>
      <c r="B174" s="36" t="s">
        <v>139</v>
      </c>
    </row>
    <row r="175" spans="1:2" x14ac:dyDescent="0.25">
      <c r="A175" s="39" t="s">
        <v>9</v>
      </c>
      <c r="B175" s="36" t="s">
        <v>138</v>
      </c>
    </row>
    <row r="176" spans="1:2" s="7" customFormat="1" x14ac:dyDescent="0.25">
      <c r="A176" s="67" t="s">
        <v>490</v>
      </c>
      <c r="B176" s="67" t="s">
        <v>494</v>
      </c>
    </row>
    <row r="177" spans="1:2" s="7" customFormat="1" x14ac:dyDescent="0.25">
      <c r="A177" s="67" t="s">
        <v>491</v>
      </c>
      <c r="B177" s="67" t="s">
        <v>495</v>
      </c>
    </row>
    <row r="178" spans="1:2" s="7" customFormat="1" x14ac:dyDescent="0.25">
      <c r="A178" s="67" t="s">
        <v>492</v>
      </c>
      <c r="B178" s="67" t="s">
        <v>496</v>
      </c>
    </row>
    <row r="179" spans="1:2" s="7" customFormat="1" x14ac:dyDescent="0.25">
      <c r="A179" s="67" t="s">
        <v>493</v>
      </c>
      <c r="B179" s="67" t="s">
        <v>497</v>
      </c>
    </row>
    <row r="180" spans="1:2" x14ac:dyDescent="0.25">
      <c r="A180" s="68" t="s">
        <v>489</v>
      </c>
      <c r="B180" s="68" t="s">
        <v>513</v>
      </c>
    </row>
    <row r="181" spans="1:2" x14ac:dyDescent="0.25">
      <c r="A181" s="26" t="s">
        <v>434</v>
      </c>
      <c r="B181" s="68" t="s">
        <v>140</v>
      </c>
    </row>
    <row r="182" spans="1:2" x14ac:dyDescent="0.25">
      <c r="A182" s="36"/>
      <c r="B182" s="36"/>
    </row>
    <row r="183" spans="1:2" x14ac:dyDescent="0.25">
      <c r="A183" s="32" t="s">
        <v>545</v>
      </c>
      <c r="B183" s="32" t="s">
        <v>546</v>
      </c>
    </row>
    <row r="184" spans="1:2" x14ac:dyDescent="0.25">
      <c r="A184" s="36"/>
      <c r="B184" s="36"/>
    </row>
    <row r="185" spans="1:2" x14ac:dyDescent="0.25">
      <c r="A185" s="36" t="s">
        <v>72</v>
      </c>
      <c r="B185" s="36" t="s">
        <v>141</v>
      </c>
    </row>
    <row r="186" spans="1:2" x14ac:dyDescent="0.25">
      <c r="A186" s="36" t="s">
        <v>73</v>
      </c>
      <c r="B186" s="36" t="s">
        <v>142</v>
      </c>
    </row>
    <row r="187" spans="1:2" x14ac:dyDescent="0.25">
      <c r="A187" s="36" t="s">
        <v>74</v>
      </c>
      <c r="B187" s="36" t="s">
        <v>143</v>
      </c>
    </row>
    <row r="188" spans="1:2" x14ac:dyDescent="0.25">
      <c r="A188" s="36" t="s">
        <v>75</v>
      </c>
      <c r="B188" s="40" t="s">
        <v>144</v>
      </c>
    </row>
    <row r="189" spans="1:2" x14ac:dyDescent="0.25">
      <c r="A189" s="36"/>
      <c r="B189" s="36"/>
    </row>
    <row r="190" spans="1:2" x14ac:dyDescent="0.25">
      <c r="A190" s="36"/>
      <c r="B190" s="36"/>
    </row>
    <row r="191" spans="1:2" x14ac:dyDescent="0.25">
      <c r="A191" s="32" t="s">
        <v>277</v>
      </c>
      <c r="B191" s="32" t="s">
        <v>278</v>
      </c>
    </row>
    <row r="192" spans="1:2" x14ac:dyDescent="0.25">
      <c r="A192" s="36"/>
      <c r="B192" s="36"/>
    </row>
    <row r="193" spans="1:2" ht="30" x14ac:dyDescent="0.25">
      <c r="A193" s="38" t="s">
        <v>77</v>
      </c>
      <c r="B193" s="40" t="s">
        <v>146</v>
      </c>
    </row>
    <row r="194" spans="1:2" ht="63" customHeight="1" x14ac:dyDescent="0.25">
      <c r="A194" s="41" t="s">
        <v>78</v>
      </c>
      <c r="B194" s="38" t="s">
        <v>147</v>
      </c>
    </row>
    <row r="195" spans="1:2" x14ac:dyDescent="0.25">
      <c r="A195" s="36"/>
      <c r="B195" s="36"/>
    </row>
    <row r="196" spans="1:2" x14ac:dyDescent="0.25">
      <c r="A196" s="26" t="s">
        <v>310</v>
      </c>
      <c r="B196" s="36" t="s">
        <v>148</v>
      </c>
    </row>
    <row r="197" spans="1:2" x14ac:dyDescent="0.25">
      <c r="A197" s="36"/>
      <c r="B197" s="36"/>
    </row>
    <row r="198" spans="1:2" x14ac:dyDescent="0.25">
      <c r="A198" s="32" t="s">
        <v>569</v>
      </c>
      <c r="B198" s="32" t="s">
        <v>547</v>
      </c>
    </row>
    <row r="199" spans="1:2" x14ac:dyDescent="0.25">
      <c r="A199" s="68" t="s">
        <v>504</v>
      </c>
      <c r="B199" s="68" t="s">
        <v>505</v>
      </c>
    </row>
    <row r="200" spans="1:2" x14ac:dyDescent="0.25">
      <c r="A200" s="36" t="s">
        <v>85</v>
      </c>
      <c r="B200" s="36" t="s">
        <v>149</v>
      </c>
    </row>
    <row r="201" spans="1:2" x14ac:dyDescent="0.25">
      <c r="A201" s="39" t="s">
        <v>259</v>
      </c>
      <c r="B201" s="36" t="s">
        <v>281</v>
      </c>
    </row>
    <row r="202" spans="1:2" s="7" customFormat="1" x14ac:dyDescent="0.25">
      <c r="A202" s="36" t="s">
        <v>260</v>
      </c>
      <c r="B202" s="167" t="s">
        <v>647</v>
      </c>
    </row>
    <row r="203" spans="1:2" s="7" customFormat="1" x14ac:dyDescent="0.25">
      <c r="A203" s="39" t="s">
        <v>263</v>
      </c>
      <c r="B203" s="39" t="s">
        <v>284</v>
      </c>
    </row>
    <row r="204" spans="1:2" s="7" customFormat="1" x14ac:dyDescent="0.25">
      <c r="A204" s="39" t="s">
        <v>264</v>
      </c>
      <c r="B204" s="39" t="s">
        <v>283</v>
      </c>
    </row>
    <row r="205" spans="1:2" s="7" customFormat="1" x14ac:dyDescent="0.25">
      <c r="A205" s="39" t="s">
        <v>269</v>
      </c>
      <c r="B205" s="39" t="s">
        <v>289</v>
      </c>
    </row>
    <row r="206" spans="1:2" s="7" customFormat="1" x14ac:dyDescent="0.25">
      <c r="A206" s="39" t="s">
        <v>270</v>
      </c>
      <c r="B206" s="39" t="s">
        <v>282</v>
      </c>
    </row>
    <row r="207" spans="1:2" s="7" customFormat="1" x14ac:dyDescent="0.25">
      <c r="A207" s="159" t="s">
        <v>272</v>
      </c>
      <c r="B207" s="159" t="s">
        <v>646</v>
      </c>
    </row>
    <row r="208" spans="1:2" s="7" customFormat="1" x14ac:dyDescent="0.25">
      <c r="A208" s="67" t="s">
        <v>498</v>
      </c>
      <c r="B208" s="159" t="s">
        <v>288</v>
      </c>
    </row>
    <row r="209" spans="1:4" s="7" customFormat="1" x14ac:dyDescent="0.25">
      <c r="A209" s="67" t="s">
        <v>324</v>
      </c>
      <c r="B209" s="67" t="s">
        <v>488</v>
      </c>
    </row>
    <row r="210" spans="1:4" s="7" customFormat="1" x14ac:dyDescent="0.25">
      <c r="A210" s="159" t="s">
        <v>623</v>
      </c>
      <c r="B210" s="159" t="s">
        <v>624</v>
      </c>
    </row>
    <row r="212" spans="1:4" s="7" customFormat="1" x14ac:dyDescent="0.25">
      <c r="A212" s="39" t="s">
        <v>271</v>
      </c>
      <c r="B212" s="39" t="s">
        <v>285</v>
      </c>
    </row>
    <row r="213" spans="1:4" s="7" customFormat="1" x14ac:dyDescent="0.25">
      <c r="A213" s="39" t="s">
        <v>271</v>
      </c>
      <c r="B213" s="39" t="s">
        <v>453</v>
      </c>
    </row>
    <row r="214" spans="1:4" s="7" customFormat="1" x14ac:dyDescent="0.25">
      <c r="A214" s="39" t="s">
        <v>271</v>
      </c>
      <c r="B214" s="39" t="s">
        <v>454</v>
      </c>
    </row>
    <row r="215" spans="1:4" s="7" customFormat="1" x14ac:dyDescent="0.25">
      <c r="A215" s="39" t="s">
        <v>467</v>
      </c>
      <c r="B215" s="39" t="s">
        <v>468</v>
      </c>
    </row>
    <row r="216" spans="1:4" s="7" customFormat="1" x14ac:dyDescent="0.25">
      <c r="A216" s="39" t="s">
        <v>275</v>
      </c>
      <c r="B216" s="39" t="s">
        <v>302</v>
      </c>
    </row>
    <row r="217" spans="1:4" s="7" customFormat="1" x14ac:dyDescent="0.25">
      <c r="A217" s="39" t="s">
        <v>300</v>
      </c>
      <c r="B217" s="39" t="s">
        <v>303</v>
      </c>
    </row>
    <row r="218" spans="1:4" s="7" customFormat="1" x14ac:dyDescent="0.25">
      <c r="A218" s="39" t="s">
        <v>274</v>
      </c>
      <c r="B218" s="39" t="s">
        <v>286</v>
      </c>
    </row>
    <row r="219" spans="1:4" s="7" customFormat="1" ht="45" x14ac:dyDescent="0.25">
      <c r="A219" s="40" t="s">
        <v>304</v>
      </c>
      <c r="B219" s="40" t="s">
        <v>418</v>
      </c>
      <c r="C219" s="16"/>
      <c r="D219" s="16"/>
    </row>
    <row r="220" spans="1:4" ht="45" x14ac:dyDescent="0.25">
      <c r="A220" s="397" t="s">
        <v>706</v>
      </c>
      <c r="B220" s="313" t="s">
        <v>707</v>
      </c>
      <c r="C220" s="7"/>
      <c r="D220" s="7"/>
    </row>
    <row r="221" spans="1:4" x14ac:dyDescent="0.25">
      <c r="A221" s="29" t="s">
        <v>17</v>
      </c>
      <c r="B221" s="36" t="s">
        <v>151</v>
      </c>
    </row>
    <row r="222" spans="1:4" x14ac:dyDescent="0.25">
      <c r="A222" s="36"/>
      <c r="B222" s="36"/>
    </row>
    <row r="223" spans="1:4" x14ac:dyDescent="0.25">
      <c r="A223" s="54" t="s">
        <v>290</v>
      </c>
      <c r="B223" s="36" t="s">
        <v>152</v>
      </c>
    </row>
    <row r="224" spans="1:4" x14ac:dyDescent="0.25">
      <c r="A224" s="39" t="s">
        <v>250</v>
      </c>
      <c r="B224" s="36" t="s">
        <v>175</v>
      </c>
    </row>
    <row r="225" spans="1:2" x14ac:dyDescent="0.25">
      <c r="A225" s="55" t="s">
        <v>18</v>
      </c>
      <c r="B225" s="36" t="s">
        <v>176</v>
      </c>
    </row>
    <row r="226" spans="1:2" x14ac:dyDescent="0.25">
      <c r="A226" s="55"/>
      <c r="B226" s="36"/>
    </row>
    <row r="227" spans="1:2" x14ac:dyDescent="0.25">
      <c r="A227" s="180" t="s">
        <v>594</v>
      </c>
      <c r="B227" s="167" t="s">
        <v>595</v>
      </c>
    </row>
    <row r="228" spans="1:2" x14ac:dyDescent="0.25">
      <c r="A228" s="159" t="s">
        <v>548</v>
      </c>
      <c r="B228" s="36"/>
    </row>
    <row r="229" spans="1:2" x14ac:dyDescent="0.25">
      <c r="A229" s="36" t="s">
        <v>10</v>
      </c>
      <c r="B229" s="36" t="s">
        <v>152</v>
      </c>
    </row>
    <row r="230" spans="1:2" x14ac:dyDescent="0.25">
      <c r="A230" s="36"/>
      <c r="B230" s="36"/>
    </row>
    <row r="231" spans="1:2" x14ac:dyDescent="0.25">
      <c r="A231" s="180" t="s">
        <v>19</v>
      </c>
      <c r="B231" s="167" t="s">
        <v>593</v>
      </c>
    </row>
    <row r="232" spans="1:2" x14ac:dyDescent="0.25">
      <c r="A232" s="36"/>
      <c r="B232" s="36"/>
    </row>
    <row r="233" spans="1:2" x14ac:dyDescent="0.25">
      <c r="A233" s="36" t="s">
        <v>19</v>
      </c>
      <c r="B233" s="36" t="s">
        <v>219</v>
      </c>
    </row>
    <row r="234" spans="1:2" x14ac:dyDescent="0.25">
      <c r="A234" s="36"/>
      <c r="B234" s="36"/>
    </row>
    <row r="235" spans="1:2" x14ac:dyDescent="0.25">
      <c r="A235" s="29" t="s">
        <v>43</v>
      </c>
      <c r="B235" s="36" t="s">
        <v>153</v>
      </c>
    </row>
    <row r="236" spans="1:2" x14ac:dyDescent="0.25">
      <c r="A236" s="36"/>
      <c r="B236" s="36"/>
    </row>
    <row r="237" spans="1:2" x14ac:dyDescent="0.25">
      <c r="A237" s="180" t="s">
        <v>669</v>
      </c>
      <c r="B237" s="36" t="s">
        <v>432</v>
      </c>
    </row>
    <row r="238" spans="1:2" x14ac:dyDescent="0.25">
      <c r="A238" s="36"/>
      <c r="B238" s="36"/>
    </row>
    <row r="239" spans="1:2" x14ac:dyDescent="0.25">
      <c r="A239" s="36" t="s">
        <v>32</v>
      </c>
      <c r="B239" s="36" t="s">
        <v>429</v>
      </c>
    </row>
    <row r="240" spans="1:2" x14ac:dyDescent="0.25">
      <c r="A240" s="167" t="s">
        <v>570</v>
      </c>
      <c r="B240" s="36" t="s">
        <v>158</v>
      </c>
    </row>
    <row r="241" spans="1:2" x14ac:dyDescent="0.25">
      <c r="A241" s="36" t="s">
        <v>33</v>
      </c>
      <c r="B241" s="36" t="s">
        <v>154</v>
      </c>
    </row>
    <row r="242" spans="1:2" x14ac:dyDescent="0.25">
      <c r="A242" s="36" t="s">
        <v>34</v>
      </c>
      <c r="B242" s="36" t="s">
        <v>155</v>
      </c>
    </row>
    <row r="243" spans="1:2" x14ac:dyDescent="0.25">
      <c r="A243" s="36" t="s">
        <v>35</v>
      </c>
      <c r="B243" s="36" t="s">
        <v>156</v>
      </c>
    </row>
    <row r="244" spans="1:2" x14ac:dyDescent="0.25">
      <c r="A244" s="36"/>
      <c r="B244" s="36"/>
    </row>
    <row r="245" spans="1:2" x14ac:dyDescent="0.25">
      <c r="A245" s="36"/>
      <c r="B245" s="36"/>
    </row>
    <row r="246" spans="1:2" x14ac:dyDescent="0.25">
      <c r="A246" s="42" t="s">
        <v>168</v>
      </c>
      <c r="B246" s="36" t="s">
        <v>177</v>
      </c>
    </row>
    <row r="247" spans="1:2" x14ac:dyDescent="0.25">
      <c r="A247" s="36"/>
      <c r="B247" s="36"/>
    </row>
    <row r="248" spans="1:2" x14ac:dyDescent="0.25">
      <c r="A248" s="27" t="s">
        <v>292</v>
      </c>
      <c r="B248" s="27" t="s">
        <v>177</v>
      </c>
    </row>
    <row r="249" spans="1:2" x14ac:dyDescent="0.25">
      <c r="A249" s="43" t="s">
        <v>38</v>
      </c>
      <c r="B249" s="36" t="s">
        <v>319</v>
      </c>
    </row>
    <row r="250" spans="1:2" x14ac:dyDescent="0.25">
      <c r="A250" s="43" t="s">
        <v>37</v>
      </c>
      <c r="B250" s="68" t="s">
        <v>519</v>
      </c>
    </row>
    <row r="251" spans="1:2" x14ac:dyDescent="0.25">
      <c r="A251" s="27" t="s">
        <v>291</v>
      </c>
      <c r="B251" s="27" t="s">
        <v>320</v>
      </c>
    </row>
    <row r="252" spans="1:2" x14ac:dyDescent="0.25">
      <c r="A252" s="43" t="s">
        <v>38</v>
      </c>
      <c r="B252" s="36" t="s">
        <v>319</v>
      </c>
    </row>
    <row r="253" spans="1:2" x14ac:dyDescent="0.25">
      <c r="A253" s="43" t="s">
        <v>37</v>
      </c>
      <c r="B253" s="68" t="s">
        <v>519</v>
      </c>
    </row>
    <row r="254" spans="1:2" x14ac:dyDescent="0.25">
      <c r="A254" s="43"/>
      <c r="B254" s="36"/>
    </row>
    <row r="255" spans="1:2" x14ac:dyDescent="0.25">
      <c r="A255" s="43"/>
      <c r="B255" s="36"/>
    </row>
    <row r="256" spans="1:2" x14ac:dyDescent="0.25">
      <c r="A256" s="44" t="s">
        <v>29</v>
      </c>
      <c r="B256" s="36" t="s">
        <v>181</v>
      </c>
    </row>
    <row r="257" spans="1:6" x14ac:dyDescent="0.25">
      <c r="A257" s="36"/>
      <c r="B257" s="36"/>
    </row>
    <row r="258" spans="1:6" x14ac:dyDescent="0.25">
      <c r="A258" s="167" t="s">
        <v>640</v>
      </c>
      <c r="B258" s="36" t="s">
        <v>318</v>
      </c>
    </row>
    <row r="259" spans="1:6" x14ac:dyDescent="0.25">
      <c r="A259" s="45" t="s">
        <v>307</v>
      </c>
      <c r="B259" s="36" t="s">
        <v>178</v>
      </c>
    </row>
    <row r="260" spans="1:6" x14ac:dyDescent="0.25">
      <c r="A260" s="45" t="s">
        <v>306</v>
      </c>
      <c r="B260" s="36" t="s">
        <v>179</v>
      </c>
    </row>
    <row r="261" spans="1:6" x14ac:dyDescent="0.25">
      <c r="A261" s="36" t="s">
        <v>29</v>
      </c>
      <c r="B261" s="36" t="s">
        <v>180</v>
      </c>
    </row>
    <row r="262" spans="1:6" x14ac:dyDescent="0.25">
      <c r="A262" s="36"/>
      <c r="B262" s="36"/>
    </row>
    <row r="263" spans="1:6" x14ac:dyDescent="0.25">
      <c r="A263" s="34" t="s">
        <v>251</v>
      </c>
      <c r="B263" s="39" t="s">
        <v>188</v>
      </c>
      <c r="C263" s="7"/>
      <c r="D263" s="7"/>
      <c r="E263" s="7"/>
      <c r="F263" s="7"/>
    </row>
    <row r="264" spans="1:6" x14ac:dyDescent="0.25">
      <c r="A264" s="29" t="s">
        <v>40</v>
      </c>
      <c r="B264" s="39" t="s">
        <v>182</v>
      </c>
      <c r="C264" s="7"/>
      <c r="D264" s="7"/>
      <c r="E264" s="7"/>
      <c r="F264" s="7"/>
    </row>
    <row r="265" spans="1:6" x14ac:dyDescent="0.25">
      <c r="A265" s="36" t="s">
        <v>41</v>
      </c>
      <c r="B265" s="39" t="s">
        <v>183</v>
      </c>
      <c r="C265" s="7"/>
      <c r="D265" s="7"/>
      <c r="E265" s="7"/>
      <c r="F265" s="7"/>
    </row>
    <row r="266" spans="1:6" x14ac:dyDescent="0.25">
      <c r="A266" s="36" t="s">
        <v>42</v>
      </c>
      <c r="B266" s="68" t="s">
        <v>509</v>
      </c>
      <c r="C266" s="7"/>
      <c r="D266" s="7"/>
      <c r="E266" s="7"/>
      <c r="F266" s="7"/>
    </row>
    <row r="267" spans="1:6" x14ac:dyDescent="0.25">
      <c r="A267" s="39" t="s">
        <v>20</v>
      </c>
      <c r="B267" s="39" t="s">
        <v>184</v>
      </c>
      <c r="C267" s="7"/>
      <c r="D267" s="7"/>
      <c r="E267" s="7"/>
      <c r="F267" s="7"/>
    </row>
    <row r="268" spans="1:6" x14ac:dyDescent="0.25">
      <c r="A268" s="39"/>
      <c r="B268" s="39"/>
      <c r="C268" s="7"/>
      <c r="D268" s="7"/>
      <c r="E268" s="7"/>
      <c r="F268" s="7"/>
    </row>
    <row r="269" spans="1:6" x14ac:dyDescent="0.25">
      <c r="A269" s="39"/>
      <c r="B269" s="39"/>
      <c r="C269" s="7"/>
      <c r="D269" s="7"/>
      <c r="E269" s="7"/>
      <c r="F269" s="7"/>
    </row>
    <row r="270" spans="1:6" x14ac:dyDescent="0.25">
      <c r="A270" s="67" t="s">
        <v>520</v>
      </c>
      <c r="B270" s="39" t="s">
        <v>187</v>
      </c>
      <c r="C270" s="7"/>
      <c r="D270" s="7"/>
      <c r="E270" s="7"/>
      <c r="F270" s="7"/>
    </row>
    <row r="271" spans="1:6" x14ac:dyDescent="0.25">
      <c r="A271" s="36" t="s">
        <v>21</v>
      </c>
      <c r="B271" s="39" t="s">
        <v>186</v>
      </c>
      <c r="C271" s="7"/>
      <c r="D271" s="7"/>
      <c r="E271" s="7"/>
      <c r="F271" s="7"/>
    </row>
    <row r="272" spans="1:6" x14ac:dyDescent="0.25">
      <c r="A272" s="36" t="s">
        <v>22</v>
      </c>
      <c r="B272" s="39" t="s">
        <v>185</v>
      </c>
      <c r="C272" s="7"/>
      <c r="D272" s="7"/>
      <c r="E272" s="7"/>
      <c r="F272" s="7"/>
    </row>
    <row r="273" spans="1:6" ht="30" x14ac:dyDescent="0.25">
      <c r="A273" s="424" t="s">
        <v>207</v>
      </c>
      <c r="B273" s="397" t="s">
        <v>691</v>
      </c>
      <c r="C273" s="7"/>
      <c r="D273" s="7"/>
      <c r="E273" s="7"/>
      <c r="F273" s="7"/>
    </row>
    <row r="274" spans="1:6" s="7" customFormat="1" x14ac:dyDescent="0.25">
      <c r="A274" s="159" t="s">
        <v>682</v>
      </c>
      <c r="B274" s="397" t="s">
        <v>218</v>
      </c>
    </row>
    <row r="275" spans="1:6" s="423" customFormat="1" x14ac:dyDescent="0.25">
      <c r="A275" s="45" t="s">
        <v>246</v>
      </c>
      <c r="B275" s="45" t="s">
        <v>386</v>
      </c>
    </row>
    <row r="276" spans="1:6" s="423" customFormat="1" x14ac:dyDescent="0.25">
      <c r="A276" s="45" t="s">
        <v>247</v>
      </c>
      <c r="B276" s="45" t="s">
        <v>388</v>
      </c>
    </row>
    <row r="277" spans="1:6" s="423" customFormat="1" x14ac:dyDescent="0.25">
      <c r="A277" s="159" t="s">
        <v>683</v>
      </c>
      <c r="B277" s="397" t="s">
        <v>689</v>
      </c>
    </row>
    <row r="278" spans="1:6" s="423" customFormat="1" x14ac:dyDescent="0.25">
      <c r="A278" s="45" t="s">
        <v>246</v>
      </c>
      <c r="B278" s="45" t="s">
        <v>386</v>
      </c>
    </row>
    <row r="279" spans="1:6" s="423" customFormat="1" x14ac:dyDescent="0.25">
      <c r="A279" s="45" t="s">
        <v>247</v>
      </c>
      <c r="B279" s="45" t="s">
        <v>388</v>
      </c>
    </row>
    <row r="280" spans="1:6" s="423" customFormat="1" x14ac:dyDescent="0.25">
      <c r="A280" s="159" t="s">
        <v>684</v>
      </c>
      <c r="B280" s="397" t="s">
        <v>690</v>
      </c>
    </row>
    <row r="281" spans="1:6" s="423" customFormat="1" x14ac:dyDescent="0.25">
      <c r="A281" s="45" t="s">
        <v>246</v>
      </c>
      <c r="B281" s="45" t="s">
        <v>386</v>
      </c>
    </row>
    <row r="282" spans="1:6" s="423" customFormat="1" x14ac:dyDescent="0.25">
      <c r="A282" s="45" t="s">
        <v>247</v>
      </c>
      <c r="B282" s="45" t="s">
        <v>388</v>
      </c>
    </row>
    <row r="283" spans="1:6" s="423" customFormat="1" ht="30" x14ac:dyDescent="0.25">
      <c r="A283" s="425" t="s">
        <v>685</v>
      </c>
      <c r="B283" s="426" t="s">
        <v>697</v>
      </c>
    </row>
    <row r="284" spans="1:6" s="423" customFormat="1" x14ac:dyDescent="0.25">
      <c r="A284" s="45" t="s">
        <v>246</v>
      </c>
      <c r="B284" s="45" t="s">
        <v>386</v>
      </c>
    </row>
    <row r="285" spans="1:6" s="423" customFormat="1" x14ac:dyDescent="0.25">
      <c r="A285" s="45" t="s">
        <v>247</v>
      </c>
      <c r="B285" s="45" t="s">
        <v>388</v>
      </c>
    </row>
    <row r="286" spans="1:6" s="423" customFormat="1" ht="30" x14ac:dyDescent="0.25">
      <c r="A286" s="425" t="s">
        <v>686</v>
      </c>
      <c r="B286" s="426" t="s">
        <v>698</v>
      </c>
    </row>
    <row r="287" spans="1:6" s="423" customFormat="1" x14ac:dyDescent="0.25">
      <c r="A287" s="45" t="s">
        <v>246</v>
      </c>
      <c r="B287" s="45" t="s">
        <v>386</v>
      </c>
    </row>
    <row r="288" spans="1:6" s="423" customFormat="1" x14ac:dyDescent="0.25">
      <c r="A288" s="45" t="s">
        <v>247</v>
      </c>
      <c r="B288" s="45" t="s">
        <v>388</v>
      </c>
    </row>
    <row r="289" spans="1:6" s="423" customFormat="1" ht="30" x14ac:dyDescent="0.25">
      <c r="A289" s="425" t="s">
        <v>687</v>
      </c>
      <c r="B289" s="426" t="s">
        <v>699</v>
      </c>
    </row>
    <row r="290" spans="1:6" s="423" customFormat="1" x14ac:dyDescent="0.25">
      <c r="A290" s="45" t="s">
        <v>246</v>
      </c>
      <c r="B290" s="45" t="s">
        <v>386</v>
      </c>
    </row>
    <row r="291" spans="1:6" x14ac:dyDescent="0.25">
      <c r="A291" s="45" t="s">
        <v>247</v>
      </c>
      <c r="B291" s="45" t="s">
        <v>388</v>
      </c>
      <c r="C291" s="7"/>
      <c r="D291" s="7"/>
      <c r="E291" s="7"/>
      <c r="F291" s="7"/>
    </row>
    <row r="292" spans="1:6" x14ac:dyDescent="0.25">
      <c r="A292" s="27" t="s">
        <v>206</v>
      </c>
      <c r="B292" s="29" t="s">
        <v>218</v>
      </c>
      <c r="C292" s="7"/>
      <c r="D292" s="7"/>
      <c r="E292" s="7"/>
      <c r="F292" s="7"/>
    </row>
    <row r="293" spans="1:6" x14ac:dyDescent="0.25">
      <c r="A293" s="46" t="s">
        <v>159</v>
      </c>
      <c r="B293" s="39" t="s">
        <v>208</v>
      </c>
      <c r="C293" s="7"/>
      <c r="D293" s="7"/>
      <c r="E293" s="7"/>
      <c r="F293" s="7"/>
    </row>
    <row r="294" spans="1:6" x14ac:dyDescent="0.25">
      <c r="A294" s="46" t="s">
        <v>32</v>
      </c>
      <c r="B294" s="67" t="s">
        <v>517</v>
      </c>
      <c r="C294" s="7"/>
      <c r="D294" s="7"/>
      <c r="E294" s="7"/>
      <c r="F294" s="7"/>
    </row>
    <row r="295" spans="1:6" x14ac:dyDescent="0.25">
      <c r="A295" s="29" t="s">
        <v>23</v>
      </c>
      <c r="B295" s="36" t="s">
        <v>157</v>
      </c>
      <c r="C295" s="7"/>
      <c r="D295" s="7"/>
      <c r="E295" s="7"/>
      <c r="F295" s="7"/>
    </row>
    <row r="296" spans="1:6" x14ac:dyDescent="0.25">
      <c r="A296" s="36"/>
      <c r="B296" s="36"/>
      <c r="C296" s="7"/>
      <c r="D296" s="7"/>
      <c r="E296" s="7"/>
      <c r="F296" s="7"/>
    </row>
    <row r="297" spans="1:6" x14ac:dyDescent="0.25">
      <c r="A297" s="42" t="s">
        <v>44</v>
      </c>
      <c r="B297" s="36" t="s">
        <v>189</v>
      </c>
      <c r="C297" s="7"/>
      <c r="D297" s="7"/>
      <c r="E297" s="7"/>
      <c r="F297" s="7"/>
    </row>
    <row r="298" spans="1:6" x14ac:dyDescent="0.25">
      <c r="A298" s="36"/>
      <c r="B298" s="36"/>
      <c r="C298" s="7"/>
      <c r="D298" s="7"/>
      <c r="E298" s="7"/>
      <c r="F298" s="7"/>
    </row>
    <row r="299" spans="1:6" x14ac:dyDescent="0.25">
      <c r="A299" s="36" t="s">
        <v>469</v>
      </c>
      <c r="B299" s="36" t="s">
        <v>470</v>
      </c>
      <c r="C299" s="7"/>
    </row>
    <row r="300" spans="1:6" x14ac:dyDescent="0.25">
      <c r="A300" s="43" t="s">
        <v>298</v>
      </c>
      <c r="B300" s="36" t="s">
        <v>190</v>
      </c>
      <c r="C300" s="7"/>
    </row>
    <row r="301" spans="1:6" x14ac:dyDescent="0.25">
      <c r="A301" s="43" t="s">
        <v>299</v>
      </c>
      <c r="B301" s="36" t="s">
        <v>191</v>
      </c>
      <c r="C301" s="7"/>
    </row>
    <row r="302" spans="1:6" x14ac:dyDescent="0.25">
      <c r="A302" s="36"/>
      <c r="B302" s="36"/>
      <c r="C302" s="7"/>
    </row>
    <row r="303" spans="1:6" x14ac:dyDescent="0.25">
      <c r="A303" s="72" t="s">
        <v>46</v>
      </c>
      <c r="B303" s="36" t="s">
        <v>192</v>
      </c>
    </row>
    <row r="304" spans="1:6" x14ac:dyDescent="0.25">
      <c r="A304" s="36"/>
      <c r="B304" s="36"/>
    </row>
    <row r="305" spans="1:2" x14ac:dyDescent="0.25">
      <c r="A305" s="36" t="s">
        <v>46</v>
      </c>
      <c r="B305" s="36" t="s">
        <v>192</v>
      </c>
    </row>
    <row r="306" spans="1:2" x14ac:dyDescent="0.25">
      <c r="A306" s="43" t="s">
        <v>86</v>
      </c>
      <c r="B306" s="36" t="s">
        <v>193</v>
      </c>
    </row>
    <row r="307" spans="1:2" x14ac:dyDescent="0.25">
      <c r="A307" s="43" t="s">
        <v>45</v>
      </c>
      <c r="B307" s="36" t="s">
        <v>194</v>
      </c>
    </row>
    <row r="308" spans="1:2" x14ac:dyDescent="0.25">
      <c r="A308" s="36"/>
      <c r="B308" s="36"/>
    </row>
    <row r="309" spans="1:2" x14ac:dyDescent="0.25">
      <c r="A309" s="180" t="s">
        <v>573</v>
      </c>
      <c r="B309" s="167" t="s">
        <v>712</v>
      </c>
    </row>
    <row r="310" spans="1:2" x14ac:dyDescent="0.25">
      <c r="A310" s="36"/>
      <c r="B310" s="36"/>
    </row>
    <row r="311" spans="1:2" x14ac:dyDescent="0.25">
      <c r="A311" s="36" t="s">
        <v>26</v>
      </c>
      <c r="B311" s="36" t="s">
        <v>195</v>
      </c>
    </row>
    <row r="312" spans="1:2" x14ac:dyDescent="0.25">
      <c r="A312" s="36"/>
      <c r="B312" s="36"/>
    </row>
    <row r="313" spans="1:2" x14ac:dyDescent="0.25">
      <c r="A313" s="56" t="s">
        <v>87</v>
      </c>
      <c r="B313" s="36" t="s">
        <v>196</v>
      </c>
    </row>
    <row r="314" spans="1:2" x14ac:dyDescent="0.25">
      <c r="A314" s="36"/>
      <c r="B314" s="36"/>
    </row>
    <row r="315" spans="1:2" x14ac:dyDescent="0.25">
      <c r="A315" s="42" t="s">
        <v>293</v>
      </c>
      <c r="B315" s="167" t="s">
        <v>692</v>
      </c>
    </row>
    <row r="316" spans="1:2" x14ac:dyDescent="0.25">
      <c r="A316" s="36"/>
      <c r="B316" s="36"/>
    </row>
    <row r="317" spans="1:2" x14ac:dyDescent="0.25">
      <c r="A317" s="36" t="s">
        <v>47</v>
      </c>
      <c r="B317" s="36" t="s">
        <v>197</v>
      </c>
    </row>
    <row r="318" spans="1:2" x14ac:dyDescent="0.25">
      <c r="A318" s="36" t="s">
        <v>48</v>
      </c>
      <c r="B318" s="36" t="s">
        <v>198</v>
      </c>
    </row>
    <row r="319" spans="1:2" x14ac:dyDescent="0.25">
      <c r="A319" s="36"/>
      <c r="B319" s="36"/>
    </row>
    <row r="320" spans="1:2" x14ac:dyDescent="0.25">
      <c r="A320" s="42" t="s">
        <v>49</v>
      </c>
      <c r="B320" s="36" t="s">
        <v>201</v>
      </c>
    </row>
    <row r="321" spans="1:2" x14ac:dyDescent="0.25">
      <c r="A321" s="36"/>
      <c r="B321" s="36"/>
    </row>
    <row r="322" spans="1:2" x14ac:dyDescent="0.25">
      <c r="A322" s="36" t="s">
        <v>47</v>
      </c>
      <c r="B322" s="36" t="s">
        <v>197</v>
      </c>
    </row>
    <row r="323" spans="1:2" x14ac:dyDescent="0.25">
      <c r="A323" s="36" t="s">
        <v>48</v>
      </c>
      <c r="B323" s="36" t="s">
        <v>198</v>
      </c>
    </row>
    <row r="324" spans="1:2" x14ac:dyDescent="0.25">
      <c r="A324" s="30"/>
      <c r="B324" s="35" t="s">
        <v>516</v>
      </c>
    </row>
    <row r="325" spans="1:2" x14ac:dyDescent="0.25">
      <c r="A325" s="36"/>
      <c r="B325" s="36"/>
    </row>
    <row r="326" spans="1:2" x14ac:dyDescent="0.25">
      <c r="A326" s="34" t="s">
        <v>294</v>
      </c>
      <c r="B326" s="36" t="s">
        <v>202</v>
      </c>
    </row>
    <row r="327" spans="1:2" x14ac:dyDescent="0.25">
      <c r="A327" s="36"/>
      <c r="B327" s="36"/>
    </row>
    <row r="328" spans="1:2" x14ac:dyDescent="0.25">
      <c r="A328" s="27" t="s">
        <v>47</v>
      </c>
      <c r="B328" s="36" t="s">
        <v>197</v>
      </c>
    </row>
    <row r="329" spans="1:2" x14ac:dyDescent="0.25">
      <c r="A329" s="47" t="s">
        <v>199</v>
      </c>
      <c r="B329" s="36" t="s">
        <v>204</v>
      </c>
    </row>
    <row r="330" spans="1:2" x14ac:dyDescent="0.25">
      <c r="A330" s="47" t="s">
        <v>200</v>
      </c>
      <c r="B330" s="36" t="s">
        <v>203</v>
      </c>
    </row>
    <row r="331" spans="1:2" x14ac:dyDescent="0.25">
      <c r="A331" s="36" t="s">
        <v>305</v>
      </c>
      <c r="B331" s="36" t="s">
        <v>205</v>
      </c>
    </row>
    <row r="332" spans="1:2" x14ac:dyDescent="0.25">
      <c r="A332" s="36"/>
      <c r="B332" s="36"/>
    </row>
    <row r="333" spans="1:2" x14ac:dyDescent="0.25">
      <c r="A333" s="29" t="s">
        <v>221</v>
      </c>
      <c r="B333" s="36" t="s">
        <v>220</v>
      </c>
    </row>
    <row r="334" spans="1:2" x14ac:dyDescent="0.25">
      <c r="A334" s="36"/>
      <c r="B334" s="36"/>
    </row>
    <row r="335" spans="1:2" x14ac:dyDescent="0.25">
      <c r="A335" s="42" t="s">
        <v>295</v>
      </c>
      <c r="B335" s="36" t="s">
        <v>316</v>
      </c>
    </row>
    <row r="336" spans="1:2" x14ac:dyDescent="0.25">
      <c r="A336" s="36"/>
      <c r="B336" s="36"/>
    </row>
    <row r="337" spans="1:2" x14ac:dyDescent="0.25">
      <c r="A337" s="36" t="s">
        <v>296</v>
      </c>
      <c r="B337" s="36" t="s">
        <v>209</v>
      </c>
    </row>
    <row r="338" spans="1:2" x14ac:dyDescent="0.25">
      <c r="A338" s="36" t="s">
        <v>297</v>
      </c>
      <c r="B338" s="36" t="s">
        <v>210</v>
      </c>
    </row>
    <row r="339" spans="1:2" x14ac:dyDescent="0.25">
      <c r="A339" s="36"/>
      <c r="B339" s="36"/>
    </row>
    <row r="340" spans="1:2" x14ac:dyDescent="0.25">
      <c r="A340" s="34" t="s">
        <v>167</v>
      </c>
      <c r="B340" s="36" t="s">
        <v>425</v>
      </c>
    </row>
    <row r="341" spans="1:2" x14ac:dyDescent="0.25">
      <c r="A341" s="36"/>
      <c r="B341" s="36"/>
    </row>
    <row r="342" spans="1:2" x14ac:dyDescent="0.25">
      <c r="A342" s="167" t="s">
        <v>696</v>
      </c>
      <c r="B342" s="36" t="s">
        <v>211</v>
      </c>
    </row>
    <row r="343" spans="1:2" x14ac:dyDescent="0.25">
      <c r="A343" s="36" t="s">
        <v>160</v>
      </c>
      <c r="B343" s="36" t="s">
        <v>212</v>
      </c>
    </row>
    <row r="344" spans="1:2" x14ac:dyDescent="0.25">
      <c r="A344" s="36" t="s">
        <v>161</v>
      </c>
      <c r="B344" s="36" t="s">
        <v>213</v>
      </c>
    </row>
    <row r="345" spans="1:2" x14ac:dyDescent="0.25">
      <c r="A345" s="36" t="s">
        <v>162</v>
      </c>
      <c r="B345" s="36" t="s">
        <v>214</v>
      </c>
    </row>
    <row r="346" spans="1:2" x14ac:dyDescent="0.25">
      <c r="A346" s="36" t="s">
        <v>163</v>
      </c>
      <c r="B346" s="36" t="s">
        <v>215</v>
      </c>
    </row>
    <row r="347" spans="1:2" x14ac:dyDescent="0.25">
      <c r="A347" s="36" t="s">
        <v>164</v>
      </c>
      <c r="B347" s="36" t="s">
        <v>216</v>
      </c>
    </row>
    <row r="348" spans="1:2" x14ac:dyDescent="0.25">
      <c r="A348" s="36" t="s">
        <v>165</v>
      </c>
      <c r="B348" s="68" t="s">
        <v>515</v>
      </c>
    </row>
    <row r="349" spans="1:2" x14ac:dyDescent="0.25">
      <c r="A349" s="167" t="s">
        <v>641</v>
      </c>
      <c r="B349" s="68" t="s">
        <v>514</v>
      </c>
    </row>
    <row r="350" spans="1:2" x14ac:dyDescent="0.25">
      <c r="A350" s="36" t="s">
        <v>79</v>
      </c>
      <c r="B350" s="36" t="s">
        <v>217</v>
      </c>
    </row>
    <row r="351" spans="1:2" s="7" customFormat="1" x14ac:dyDescent="0.25">
      <c r="A351" s="39" t="s">
        <v>333</v>
      </c>
      <c r="B351" s="36" t="s">
        <v>334</v>
      </c>
    </row>
    <row r="352" spans="1:2" s="7" customFormat="1" ht="75" x14ac:dyDescent="0.25">
      <c r="A352" s="57" t="s">
        <v>473</v>
      </c>
      <c r="B352" s="38" t="s">
        <v>374</v>
      </c>
    </row>
    <row r="353" spans="1:2" s="7" customFormat="1" ht="105" x14ac:dyDescent="0.25">
      <c r="A353" s="448" t="s">
        <v>708</v>
      </c>
      <c r="B353" s="313" t="s">
        <v>709</v>
      </c>
    </row>
    <row r="354" spans="1:2" s="7" customFormat="1" ht="45" x14ac:dyDescent="0.25">
      <c r="A354" s="57" t="s">
        <v>474</v>
      </c>
      <c r="B354" s="40" t="s">
        <v>332</v>
      </c>
    </row>
    <row r="355" spans="1:2" s="7" customFormat="1" ht="30" x14ac:dyDescent="0.25">
      <c r="A355" s="159" t="s">
        <v>710</v>
      </c>
      <c r="B355" s="313" t="s">
        <v>711</v>
      </c>
    </row>
    <row r="356" spans="1:2" s="7" customFormat="1" ht="60" x14ac:dyDescent="0.25">
      <c r="A356" s="73" t="s">
        <v>523</v>
      </c>
      <c r="B356" s="40" t="s">
        <v>471</v>
      </c>
    </row>
    <row r="357" spans="1:2" s="7" customFormat="1" x14ac:dyDescent="0.25">
      <c r="A357" s="39"/>
      <c r="B357" s="36"/>
    </row>
    <row r="358" spans="1:2" s="7" customFormat="1" x14ac:dyDescent="0.25">
      <c r="A358" s="36"/>
      <c r="B358" s="36"/>
    </row>
    <row r="359" spans="1:2" s="7" customFormat="1" x14ac:dyDescent="0.25">
      <c r="A359" s="58" t="s">
        <v>335</v>
      </c>
      <c r="B359" s="159" t="s">
        <v>375</v>
      </c>
    </row>
    <row r="360" spans="1:2" s="7" customFormat="1" x14ac:dyDescent="0.25">
      <c r="A360" s="39" t="s">
        <v>301</v>
      </c>
      <c r="B360" s="39" t="s">
        <v>308</v>
      </c>
    </row>
    <row r="361" spans="1:2" x14ac:dyDescent="0.25">
      <c r="A361" s="36"/>
      <c r="B361" s="36"/>
    </row>
    <row r="362" spans="1:2" x14ac:dyDescent="0.25">
      <c r="A362" s="27" t="s">
        <v>312</v>
      </c>
      <c r="B362" s="36" t="s">
        <v>222</v>
      </c>
    </row>
    <row r="363" spans="1:2" x14ac:dyDescent="0.25">
      <c r="A363" s="167" t="s">
        <v>596</v>
      </c>
      <c r="B363" s="68" t="s">
        <v>506</v>
      </c>
    </row>
    <row r="364" spans="1:2" x14ac:dyDescent="0.25">
      <c r="A364" s="58" t="s">
        <v>309</v>
      </c>
      <c r="B364" s="36" t="s">
        <v>314</v>
      </c>
    </row>
    <row r="365" spans="1:2" x14ac:dyDescent="0.25">
      <c r="A365" s="36"/>
      <c r="B365" s="36"/>
    </row>
    <row r="366" spans="1:2" x14ac:dyDescent="0.25">
      <c r="A366" s="36" t="s">
        <v>174</v>
      </c>
      <c r="B366" s="36" t="s">
        <v>313</v>
      </c>
    </row>
    <row r="367" spans="1:2" x14ac:dyDescent="0.25">
      <c r="A367" s="36"/>
      <c r="B367" s="36"/>
    </row>
    <row r="368" spans="1:2" x14ac:dyDescent="0.25">
      <c r="A368" s="58" t="s">
        <v>574</v>
      </c>
      <c r="B368" s="167" t="s">
        <v>648</v>
      </c>
    </row>
    <row r="369" spans="1:2" x14ac:dyDescent="0.25">
      <c r="A369" s="36"/>
      <c r="B369" s="36"/>
    </row>
    <row r="370" spans="1:2" x14ac:dyDescent="0.25">
      <c r="A370" s="59" t="s">
        <v>50</v>
      </c>
      <c r="B370" s="36" t="s">
        <v>223</v>
      </c>
    </row>
    <row r="371" spans="1:2" x14ac:dyDescent="0.25">
      <c r="A371" s="59" t="s">
        <v>88</v>
      </c>
      <c r="B371" s="68" t="s">
        <v>521</v>
      </c>
    </row>
    <row r="372" spans="1:2" x14ac:dyDescent="0.25">
      <c r="A372" s="59" t="s">
        <v>89</v>
      </c>
      <c r="B372" s="36" t="s">
        <v>229</v>
      </c>
    </row>
    <row r="373" spans="1:2" x14ac:dyDescent="0.25">
      <c r="A373" s="59" t="s">
        <v>90</v>
      </c>
      <c r="B373" s="36" t="s">
        <v>224</v>
      </c>
    </row>
    <row r="374" spans="1:2" x14ac:dyDescent="0.25">
      <c r="A374" s="59" t="s">
        <v>91</v>
      </c>
      <c r="B374" s="36" t="s">
        <v>225</v>
      </c>
    </row>
    <row r="375" spans="1:2" x14ac:dyDescent="0.25">
      <c r="A375" s="59" t="s">
        <v>227</v>
      </c>
      <c r="B375" s="36" t="s">
        <v>226</v>
      </c>
    </row>
    <row r="376" spans="1:2" x14ac:dyDescent="0.25">
      <c r="A376" s="59" t="s">
        <v>92</v>
      </c>
      <c r="B376" s="36" t="s">
        <v>228</v>
      </c>
    </row>
    <row r="377" spans="1:2" x14ac:dyDescent="0.25">
      <c r="A377" s="59"/>
      <c r="B377" s="36"/>
    </row>
    <row r="378" spans="1:2" x14ac:dyDescent="0.25">
      <c r="A378" s="60" t="s">
        <v>230</v>
      </c>
      <c r="B378" s="167" t="s">
        <v>442</v>
      </c>
    </row>
    <row r="379" spans="1:2" x14ac:dyDescent="0.25">
      <c r="A379" s="58" t="s">
        <v>315</v>
      </c>
      <c r="B379" s="68" t="s">
        <v>522</v>
      </c>
    </row>
    <row r="380" spans="1:2" x14ac:dyDescent="0.25">
      <c r="A380" s="36"/>
      <c r="B380" s="36"/>
    </row>
    <row r="381" spans="1:2" x14ac:dyDescent="0.25">
      <c r="A381" s="59" t="s">
        <v>93</v>
      </c>
      <c r="B381" s="36" t="s">
        <v>239</v>
      </c>
    </row>
    <row r="382" spans="1:2" x14ac:dyDescent="0.25">
      <c r="A382" s="36"/>
      <c r="B382" s="36"/>
    </row>
    <row r="383" spans="1:2" x14ac:dyDescent="0.25">
      <c r="A383" s="60" t="s">
        <v>451</v>
      </c>
      <c r="B383" s="167" t="s">
        <v>452</v>
      </c>
    </row>
    <row r="384" spans="1:2" x14ac:dyDescent="0.25">
      <c r="A384" s="60"/>
      <c r="B384" s="36"/>
    </row>
    <row r="385" spans="1:2" x14ac:dyDescent="0.25">
      <c r="A385" s="58" t="s">
        <v>243</v>
      </c>
      <c r="B385" s="36" t="s">
        <v>244</v>
      </c>
    </row>
    <row r="386" spans="1:2" x14ac:dyDescent="0.25">
      <c r="A386" s="36"/>
      <c r="B386" s="36"/>
    </row>
    <row r="387" spans="1:2" x14ac:dyDescent="0.25">
      <c r="A387" s="38" t="s">
        <v>435</v>
      </c>
      <c r="B387" s="36" t="s">
        <v>240</v>
      </c>
    </row>
    <row r="388" spans="1:2" s="7" customFormat="1" x14ac:dyDescent="0.25">
      <c r="A388" s="158" t="s">
        <v>678</v>
      </c>
      <c r="B388" s="167" t="s">
        <v>679</v>
      </c>
    </row>
    <row r="389" spans="1:2" x14ac:dyDescent="0.25">
      <c r="A389" s="38" t="s">
        <v>30</v>
      </c>
      <c r="B389" s="36" t="s">
        <v>241</v>
      </c>
    </row>
    <row r="390" spans="1:2" x14ac:dyDescent="0.25">
      <c r="A390" s="38" t="s">
        <v>31</v>
      </c>
      <c r="B390" s="36" t="s">
        <v>242</v>
      </c>
    </row>
    <row r="391" spans="1:2" x14ac:dyDescent="0.25">
      <c r="A391" s="36"/>
      <c r="B391" s="36"/>
    </row>
    <row r="392" spans="1:2" x14ac:dyDescent="0.25">
      <c r="A392" s="36"/>
      <c r="B392" s="36"/>
    </row>
    <row r="393" spans="1:2" s="306" customFormat="1" x14ac:dyDescent="0.25">
      <c r="A393" s="305" t="s">
        <v>681</v>
      </c>
      <c r="B393" s="421" t="s">
        <v>693</v>
      </c>
    </row>
    <row r="394" spans="1:2" x14ac:dyDescent="0.25">
      <c r="A394" s="36"/>
      <c r="B394" s="36"/>
    </row>
    <row r="395" spans="1:2" x14ac:dyDescent="0.25">
      <c r="A395" s="36" t="s">
        <v>169</v>
      </c>
      <c r="B395" s="36" t="s">
        <v>231</v>
      </c>
    </row>
    <row r="396" spans="1:2" x14ac:dyDescent="0.25">
      <c r="A396" s="36" t="s">
        <v>170</v>
      </c>
      <c r="B396" s="167" t="s">
        <v>700</v>
      </c>
    </row>
    <row r="397" spans="1:2" x14ac:dyDescent="0.25">
      <c r="A397" s="167" t="s">
        <v>642</v>
      </c>
      <c r="B397" s="36" t="s">
        <v>232</v>
      </c>
    </row>
    <row r="398" spans="1:2" x14ac:dyDescent="0.25">
      <c r="A398" s="36" t="s">
        <v>171</v>
      </c>
      <c r="B398" s="50" t="s">
        <v>233</v>
      </c>
    </row>
    <row r="399" spans="1:2" x14ac:dyDescent="0.25">
      <c r="A399" s="36" t="s">
        <v>172</v>
      </c>
      <c r="B399" s="50" t="s">
        <v>234</v>
      </c>
    </row>
    <row r="400" spans="1:2" x14ac:dyDescent="0.25">
      <c r="A400" s="167" t="s">
        <v>643</v>
      </c>
      <c r="B400" s="50" t="s">
        <v>235</v>
      </c>
    </row>
    <row r="401" spans="1:2" x14ac:dyDescent="0.25">
      <c r="A401" s="36" t="s">
        <v>0</v>
      </c>
      <c r="B401" s="50" t="s">
        <v>236</v>
      </c>
    </row>
    <row r="402" spans="1:2" x14ac:dyDescent="0.25">
      <c r="A402" s="36" t="s">
        <v>436</v>
      </c>
      <c r="B402" s="50" t="s">
        <v>237</v>
      </c>
    </row>
    <row r="403" spans="1:2" x14ac:dyDescent="0.25">
      <c r="A403" s="167" t="s">
        <v>644</v>
      </c>
      <c r="B403" s="51" t="s">
        <v>245</v>
      </c>
    </row>
    <row r="404" spans="1:2" x14ac:dyDescent="0.25">
      <c r="A404" s="39" t="s">
        <v>173</v>
      </c>
      <c r="B404" s="65" t="s">
        <v>238</v>
      </c>
    </row>
    <row r="405" spans="1:2" x14ac:dyDescent="0.25">
      <c r="A405" s="36"/>
      <c r="B405" s="52"/>
    </row>
    <row r="406" spans="1:2" s="7" customFormat="1" x14ac:dyDescent="0.25">
      <c r="A406" s="61" t="s">
        <v>444</v>
      </c>
      <c r="B406" s="307" t="s">
        <v>575</v>
      </c>
    </row>
    <row r="407" spans="1:2" x14ac:dyDescent="0.25">
      <c r="A407" s="61" t="s">
        <v>336</v>
      </c>
      <c r="B407" s="36" t="s">
        <v>408</v>
      </c>
    </row>
    <row r="408" spans="1:2" x14ac:dyDescent="0.25">
      <c r="A408" s="36"/>
      <c r="B408" s="36"/>
    </row>
    <row r="409" spans="1:2" x14ac:dyDescent="0.25">
      <c r="A409" s="62" t="s">
        <v>568</v>
      </c>
      <c r="B409" s="167" t="s">
        <v>713</v>
      </c>
    </row>
    <row r="410" spans="1:2" x14ac:dyDescent="0.25">
      <c r="A410" s="36" t="s">
        <v>341</v>
      </c>
      <c r="B410" s="36" t="s">
        <v>376</v>
      </c>
    </row>
    <row r="411" spans="1:2" ht="30" x14ac:dyDescent="0.25">
      <c r="A411" s="36" t="s">
        <v>342</v>
      </c>
      <c r="B411" s="313" t="s">
        <v>645</v>
      </c>
    </row>
    <row r="412" spans="1:2" x14ac:dyDescent="0.25">
      <c r="A412" s="48" t="s">
        <v>337</v>
      </c>
      <c r="B412" s="36" t="s">
        <v>377</v>
      </c>
    </row>
    <row r="413" spans="1:2" x14ac:dyDescent="0.25">
      <c r="A413" s="36" t="s">
        <v>343</v>
      </c>
      <c r="B413" s="36" t="s">
        <v>378</v>
      </c>
    </row>
    <row r="414" spans="1:2" x14ac:dyDescent="0.25">
      <c r="A414" s="40" t="s">
        <v>344</v>
      </c>
      <c r="B414" s="36" t="s">
        <v>379</v>
      </c>
    </row>
    <row r="415" spans="1:2" ht="29.25" customHeight="1" x14ac:dyDescent="0.25">
      <c r="A415" s="26" t="s">
        <v>345</v>
      </c>
      <c r="B415" s="40" t="s">
        <v>380</v>
      </c>
    </row>
    <row r="416" spans="1:2" x14ac:dyDescent="0.25">
      <c r="A416" s="46" t="s">
        <v>338</v>
      </c>
      <c r="B416" s="36" t="s">
        <v>381</v>
      </c>
    </row>
    <row r="417" spans="1:2" x14ac:dyDescent="0.25">
      <c r="A417" s="46" t="s">
        <v>339</v>
      </c>
      <c r="B417" s="36" t="s">
        <v>382</v>
      </c>
    </row>
    <row r="418" spans="1:2" x14ac:dyDescent="0.25">
      <c r="A418" s="46" t="s">
        <v>340</v>
      </c>
      <c r="B418" s="36" t="s">
        <v>383</v>
      </c>
    </row>
    <row r="419" spans="1:2" x14ac:dyDescent="0.25">
      <c r="A419" s="36" t="s">
        <v>346</v>
      </c>
      <c r="B419" s="36" t="s">
        <v>213</v>
      </c>
    </row>
    <row r="420" spans="1:2" x14ac:dyDescent="0.25">
      <c r="A420" s="36" t="s">
        <v>347</v>
      </c>
      <c r="B420" s="36" t="s">
        <v>384</v>
      </c>
    </row>
    <row r="421" spans="1:2" x14ac:dyDescent="0.25">
      <c r="A421" s="36"/>
      <c r="B421" s="36"/>
    </row>
    <row r="422" spans="1:2" x14ac:dyDescent="0.25">
      <c r="A422" s="62" t="s">
        <v>348</v>
      </c>
      <c r="B422" s="36" t="s">
        <v>385</v>
      </c>
    </row>
    <row r="423" spans="1:2" x14ac:dyDescent="0.25">
      <c r="A423" s="36"/>
      <c r="B423" s="36"/>
    </row>
    <row r="424" spans="1:2" x14ac:dyDescent="0.25">
      <c r="A424" s="62" t="s">
        <v>349</v>
      </c>
      <c r="B424" s="36" t="s">
        <v>393</v>
      </c>
    </row>
    <row r="425" spans="1:2" x14ac:dyDescent="0.25">
      <c r="A425" s="27" t="s">
        <v>246</v>
      </c>
      <c r="B425" s="36" t="s">
        <v>386</v>
      </c>
    </row>
    <row r="426" spans="1:2" x14ac:dyDescent="0.25">
      <c r="A426" s="46" t="s">
        <v>359</v>
      </c>
      <c r="B426" s="53" t="s">
        <v>395</v>
      </c>
    </row>
    <row r="427" spans="1:2" x14ac:dyDescent="0.25">
      <c r="A427" s="46" t="s">
        <v>355</v>
      </c>
      <c r="B427" s="53" t="s">
        <v>396</v>
      </c>
    </row>
    <row r="428" spans="1:2" x14ac:dyDescent="0.25">
      <c r="A428" s="46" t="s">
        <v>352</v>
      </c>
      <c r="B428" s="53" t="s">
        <v>397</v>
      </c>
    </row>
    <row r="429" spans="1:2" x14ac:dyDescent="0.25">
      <c r="A429" s="46" t="s">
        <v>353</v>
      </c>
      <c r="B429" s="53" t="s">
        <v>398</v>
      </c>
    </row>
    <row r="430" spans="1:2" x14ac:dyDescent="0.25">
      <c r="A430" s="46" t="s">
        <v>354</v>
      </c>
      <c r="B430" s="53" t="s">
        <v>399</v>
      </c>
    </row>
    <row r="431" spans="1:2" x14ac:dyDescent="0.25">
      <c r="A431" s="398" t="s">
        <v>660</v>
      </c>
      <c r="B431" s="312" t="s">
        <v>662</v>
      </c>
    </row>
    <row r="432" spans="1:2" x14ac:dyDescent="0.25">
      <c r="A432" s="46" t="s">
        <v>350</v>
      </c>
      <c r="B432" s="53" t="s">
        <v>400</v>
      </c>
    </row>
    <row r="433" spans="1:2" x14ac:dyDescent="0.25">
      <c r="A433" s="46" t="s">
        <v>351</v>
      </c>
      <c r="B433" s="53" t="s">
        <v>401</v>
      </c>
    </row>
    <row r="434" spans="1:2" x14ac:dyDescent="0.25">
      <c r="A434" s="27" t="s">
        <v>405</v>
      </c>
      <c r="B434" s="53" t="s">
        <v>387</v>
      </c>
    </row>
    <row r="435" spans="1:2" x14ac:dyDescent="0.25">
      <c r="A435" s="27" t="s">
        <v>247</v>
      </c>
      <c r="B435" s="53" t="s">
        <v>388</v>
      </c>
    </row>
    <row r="436" spans="1:2" x14ac:dyDescent="0.25">
      <c r="A436" s="46" t="s">
        <v>357</v>
      </c>
      <c r="B436" s="53" t="s">
        <v>402</v>
      </c>
    </row>
    <row r="437" spans="1:2" x14ac:dyDescent="0.25">
      <c r="A437" s="46" t="s">
        <v>358</v>
      </c>
      <c r="B437" s="53" t="s">
        <v>403</v>
      </c>
    </row>
    <row r="438" spans="1:2" x14ac:dyDescent="0.25">
      <c r="A438" s="46" t="s">
        <v>356</v>
      </c>
      <c r="B438" s="53" t="s">
        <v>404</v>
      </c>
    </row>
    <row r="439" spans="1:2" x14ac:dyDescent="0.25">
      <c r="A439" s="28" t="s">
        <v>361</v>
      </c>
      <c r="B439" s="53" t="s">
        <v>389</v>
      </c>
    </row>
    <row r="440" spans="1:2" x14ac:dyDescent="0.25">
      <c r="A440" s="27" t="s">
        <v>248</v>
      </c>
      <c r="B440" s="53" t="s">
        <v>390</v>
      </c>
    </row>
    <row r="441" spans="1:2" x14ac:dyDescent="0.25">
      <c r="A441" s="398" t="s">
        <v>658</v>
      </c>
      <c r="B441" s="312" t="s">
        <v>659</v>
      </c>
    </row>
    <row r="442" spans="1:2" x14ac:dyDescent="0.25">
      <c r="A442" s="27" t="s">
        <v>362</v>
      </c>
      <c r="B442" s="53" t="s">
        <v>391</v>
      </c>
    </row>
    <row r="443" spans="1:2" s="7" customFormat="1" x14ac:dyDescent="0.25">
      <c r="A443" s="36"/>
      <c r="B443" s="36"/>
    </row>
    <row r="444" spans="1:2" s="7" customFormat="1" x14ac:dyDescent="0.25">
      <c r="A444" s="167" t="s">
        <v>372</v>
      </c>
      <c r="B444" s="312" t="s">
        <v>649</v>
      </c>
    </row>
    <row r="445" spans="1:2" s="7" customFormat="1" x14ac:dyDescent="0.25">
      <c r="B445" s="36"/>
    </row>
    <row r="446" spans="1:2" s="7" customFormat="1" x14ac:dyDescent="0.25">
      <c r="A446" s="27"/>
      <c r="B446" s="36"/>
    </row>
    <row r="447" spans="1:2" s="7" customFormat="1" x14ac:dyDescent="0.25">
      <c r="A447" s="27"/>
      <c r="B447" s="36"/>
    </row>
    <row r="448" spans="1:2" x14ac:dyDescent="0.25">
      <c r="A448" s="36"/>
      <c r="B448" s="36"/>
    </row>
    <row r="449" spans="1:2" x14ac:dyDescent="0.25">
      <c r="A449" s="62" t="s">
        <v>360</v>
      </c>
      <c r="B449" s="36" t="s">
        <v>394</v>
      </c>
    </row>
    <row r="450" spans="1:2" x14ac:dyDescent="0.25">
      <c r="A450" s="27" t="s">
        <v>246</v>
      </c>
      <c r="B450" s="36" t="s">
        <v>386</v>
      </c>
    </row>
    <row r="451" spans="1:2" x14ac:dyDescent="0.25">
      <c r="A451" s="398" t="s">
        <v>611</v>
      </c>
      <c r="B451" s="312" t="s">
        <v>619</v>
      </c>
    </row>
    <row r="452" spans="1:2" x14ac:dyDescent="0.25">
      <c r="A452" s="398" t="s">
        <v>609</v>
      </c>
      <c r="B452" s="312" t="s">
        <v>621</v>
      </c>
    </row>
    <row r="453" spans="1:2" x14ac:dyDescent="0.25">
      <c r="A453" s="398" t="s">
        <v>612</v>
      </c>
      <c r="B453" s="312" t="s">
        <v>618</v>
      </c>
    </row>
    <row r="454" spans="1:2" x14ac:dyDescent="0.25">
      <c r="A454" s="398" t="s">
        <v>614</v>
      </c>
      <c r="B454" s="312" t="s">
        <v>616</v>
      </c>
    </row>
    <row r="455" spans="1:2" x14ac:dyDescent="0.25">
      <c r="A455" s="398" t="s">
        <v>615</v>
      </c>
      <c r="B455" s="312" t="s">
        <v>617</v>
      </c>
    </row>
    <row r="456" spans="1:2" x14ac:dyDescent="0.25">
      <c r="A456" s="398" t="s">
        <v>660</v>
      </c>
      <c r="B456" s="312" t="s">
        <v>661</v>
      </c>
    </row>
    <row r="457" spans="1:2" x14ac:dyDescent="0.25">
      <c r="A457" s="398" t="s">
        <v>610</v>
      </c>
      <c r="B457" s="312" t="s">
        <v>620</v>
      </c>
    </row>
    <row r="458" spans="1:2" x14ac:dyDescent="0.25">
      <c r="A458" s="398" t="s">
        <v>613</v>
      </c>
      <c r="B458" s="53" t="s">
        <v>401</v>
      </c>
    </row>
    <row r="459" spans="1:2" x14ac:dyDescent="0.25">
      <c r="A459" s="27" t="s">
        <v>581</v>
      </c>
      <c r="B459" s="312" t="s">
        <v>582</v>
      </c>
    </row>
    <row r="460" spans="1:2" x14ac:dyDescent="0.25">
      <c r="A460" s="27" t="s">
        <v>247</v>
      </c>
      <c r="B460" s="53" t="s">
        <v>388</v>
      </c>
    </row>
    <row r="461" spans="1:2" x14ac:dyDescent="0.25">
      <c r="A461" s="398" t="s">
        <v>607</v>
      </c>
      <c r="B461" s="312" t="s">
        <v>605</v>
      </c>
    </row>
    <row r="462" spans="1:2" x14ac:dyDescent="0.25">
      <c r="A462" s="398" t="s">
        <v>656</v>
      </c>
      <c r="B462" s="312" t="s">
        <v>657</v>
      </c>
    </row>
    <row r="463" spans="1:2" x14ac:dyDescent="0.25">
      <c r="A463" s="398" t="s">
        <v>608</v>
      </c>
      <c r="B463" s="312" t="s">
        <v>606</v>
      </c>
    </row>
    <row r="464" spans="1:2" x14ac:dyDescent="0.25">
      <c r="A464" s="27" t="s">
        <v>361</v>
      </c>
      <c r="B464" s="53" t="s">
        <v>389</v>
      </c>
    </row>
    <row r="465" spans="1:2" x14ac:dyDescent="0.25">
      <c r="A465" s="27" t="s">
        <v>248</v>
      </c>
      <c r="B465" s="53" t="s">
        <v>390</v>
      </c>
    </row>
    <row r="466" spans="1:2" x14ac:dyDescent="0.25">
      <c r="A466" s="399" t="s">
        <v>658</v>
      </c>
      <c r="B466" s="312" t="s">
        <v>659</v>
      </c>
    </row>
    <row r="467" spans="1:2" x14ac:dyDescent="0.25">
      <c r="A467" s="27" t="s">
        <v>362</v>
      </c>
      <c r="B467" s="53" t="s">
        <v>391</v>
      </c>
    </row>
    <row r="468" spans="1:2" s="7" customFormat="1" x14ac:dyDescent="0.25">
      <c r="A468" s="36" t="s">
        <v>274</v>
      </c>
      <c r="B468" s="36" t="s">
        <v>392</v>
      </c>
    </row>
    <row r="469" spans="1:2" s="7" customFormat="1" ht="45" x14ac:dyDescent="0.25">
      <c r="A469" s="313" t="s">
        <v>583</v>
      </c>
      <c r="B469" s="313" t="s">
        <v>584</v>
      </c>
    </row>
    <row r="470" spans="1:2" x14ac:dyDescent="0.25">
      <c r="A470" s="36"/>
      <c r="B470" s="36"/>
    </row>
    <row r="471" spans="1:2" x14ac:dyDescent="0.25">
      <c r="A471" s="62" t="s">
        <v>373</v>
      </c>
      <c r="B471" s="36" t="s">
        <v>406</v>
      </c>
    </row>
    <row r="472" spans="1:2" x14ac:dyDescent="0.25">
      <c r="A472" s="36"/>
      <c r="B472" s="36"/>
    </row>
    <row r="473" spans="1:2" x14ac:dyDescent="0.25">
      <c r="A473" s="36"/>
      <c r="B473" s="36"/>
    </row>
    <row r="474" spans="1:2" x14ac:dyDescent="0.25">
      <c r="A474" s="36"/>
      <c r="B474" s="36"/>
    </row>
    <row r="475" spans="1:2" x14ac:dyDescent="0.25">
      <c r="A475" s="58" t="s">
        <v>625</v>
      </c>
      <c r="B475" s="167" t="s">
        <v>626</v>
      </c>
    </row>
    <row r="476" spans="1:2" x14ac:dyDescent="0.25">
      <c r="A476" s="36"/>
      <c r="B476" s="36"/>
    </row>
    <row r="477" spans="1:2" x14ac:dyDescent="0.25">
      <c r="A477" s="167" t="s">
        <v>652</v>
      </c>
      <c r="B477" s="167" t="s">
        <v>655</v>
      </c>
    </row>
    <row r="478" spans="1:2" x14ac:dyDescent="0.25">
      <c r="A478" s="167" t="s">
        <v>653</v>
      </c>
      <c r="B478" s="167" t="s">
        <v>654</v>
      </c>
    </row>
    <row r="479" spans="1:2" x14ac:dyDescent="0.25">
      <c r="A479" s="36"/>
      <c r="B479" s="36"/>
    </row>
    <row r="480" spans="1:2" x14ac:dyDescent="0.25">
      <c r="A480" s="36"/>
      <c r="B480" s="36"/>
    </row>
    <row r="481" spans="1:2" x14ac:dyDescent="0.25">
      <c r="A481" s="167" t="s">
        <v>664</v>
      </c>
      <c r="B481" s="167" t="s">
        <v>665</v>
      </c>
    </row>
    <row r="482" spans="1:2" x14ac:dyDescent="0.25">
      <c r="A482" s="167" t="s">
        <v>599</v>
      </c>
      <c r="B482" s="63" t="s">
        <v>600</v>
      </c>
    </row>
    <row r="483" spans="1:2" x14ac:dyDescent="0.25">
      <c r="A483" s="167" t="s">
        <v>601</v>
      </c>
      <c r="B483" s="63" t="s">
        <v>602</v>
      </c>
    </row>
    <row r="484" spans="1:2" x14ac:dyDescent="0.25">
      <c r="A484" s="167" t="s">
        <v>603</v>
      </c>
      <c r="B484" s="63" t="s">
        <v>604</v>
      </c>
    </row>
    <row r="485" spans="1:2" x14ac:dyDescent="0.25">
      <c r="A485" s="167" t="s">
        <v>658</v>
      </c>
      <c r="B485" s="63" t="s">
        <v>659</v>
      </c>
    </row>
    <row r="486" spans="1:2" x14ac:dyDescent="0.25">
      <c r="A486" s="167" t="s">
        <v>607</v>
      </c>
      <c r="B486" s="63" t="s">
        <v>605</v>
      </c>
    </row>
    <row r="487" spans="1:2" x14ac:dyDescent="0.25">
      <c r="A487" s="167" t="s">
        <v>608</v>
      </c>
      <c r="B487" s="63" t="s">
        <v>606</v>
      </c>
    </row>
    <row r="488" spans="1:2" x14ac:dyDescent="0.25">
      <c r="A488" s="167" t="s">
        <v>656</v>
      </c>
      <c r="B488" s="63" t="s">
        <v>657</v>
      </c>
    </row>
    <row r="489" spans="1:2" x14ac:dyDescent="0.25">
      <c r="A489" s="167" t="s">
        <v>609</v>
      </c>
      <c r="B489" s="63" t="s">
        <v>621</v>
      </c>
    </row>
    <row r="490" spans="1:2" x14ac:dyDescent="0.25">
      <c r="A490" s="167" t="s">
        <v>610</v>
      </c>
      <c r="B490" s="63" t="s">
        <v>620</v>
      </c>
    </row>
    <row r="491" spans="1:2" x14ac:dyDescent="0.25">
      <c r="A491" s="167" t="s">
        <v>611</v>
      </c>
      <c r="B491" s="63" t="s">
        <v>619</v>
      </c>
    </row>
    <row r="492" spans="1:2" x14ac:dyDescent="0.25">
      <c r="A492" s="167" t="s">
        <v>612</v>
      </c>
      <c r="B492" s="63" t="s">
        <v>618</v>
      </c>
    </row>
    <row r="493" spans="1:2" x14ac:dyDescent="0.25">
      <c r="A493" s="167" t="s">
        <v>660</v>
      </c>
      <c r="B493" s="63" t="s">
        <v>661</v>
      </c>
    </row>
    <row r="494" spans="1:2" x14ac:dyDescent="0.25">
      <c r="A494" s="167" t="s">
        <v>613</v>
      </c>
      <c r="B494" s="63" t="s">
        <v>401</v>
      </c>
    </row>
    <row r="495" spans="1:2" x14ac:dyDescent="0.25">
      <c r="A495" s="167" t="s">
        <v>614</v>
      </c>
      <c r="B495" s="63" t="s">
        <v>616</v>
      </c>
    </row>
    <row r="496" spans="1:2" x14ac:dyDescent="0.25">
      <c r="A496" s="167" t="s">
        <v>615</v>
      </c>
      <c r="B496" s="63" t="s">
        <v>617</v>
      </c>
    </row>
    <row r="497" spans="1:2" x14ac:dyDescent="0.25">
      <c r="A497" s="36" t="s">
        <v>249</v>
      </c>
      <c r="B497" s="63" t="s">
        <v>407</v>
      </c>
    </row>
    <row r="498" spans="1:2" x14ac:dyDescent="0.25">
      <c r="A498" s="36"/>
      <c r="B498" s="36"/>
    </row>
    <row r="499" spans="1:2" ht="30" x14ac:dyDescent="0.25">
      <c r="A499" s="167" t="s">
        <v>589</v>
      </c>
      <c r="B499" s="313" t="s">
        <v>590</v>
      </c>
    </row>
    <row r="500" spans="1:2" x14ac:dyDescent="0.25">
      <c r="A500" s="36"/>
      <c r="B500" s="36"/>
    </row>
    <row r="501" spans="1:2" x14ac:dyDescent="0.25">
      <c r="A501" s="39" t="s">
        <v>456</v>
      </c>
      <c r="B501" s="36" t="s">
        <v>455</v>
      </c>
    </row>
    <row r="502" spans="1:2" x14ac:dyDescent="0.25">
      <c r="A502" s="62" t="s">
        <v>457</v>
      </c>
      <c r="B502" s="36" t="s">
        <v>458</v>
      </c>
    </row>
    <row r="503" spans="1:2" x14ac:dyDescent="0.25">
      <c r="A503" s="49" t="s">
        <v>364</v>
      </c>
      <c r="B503" s="36" t="s">
        <v>411</v>
      </c>
    </row>
    <row r="504" spans="1:2" x14ac:dyDescent="0.25">
      <c r="A504" s="49" t="s">
        <v>365</v>
      </c>
      <c r="B504" s="36" t="s">
        <v>412</v>
      </c>
    </row>
    <row r="505" spans="1:2" x14ac:dyDescent="0.25">
      <c r="A505" s="36"/>
      <c r="B505" s="36"/>
    </row>
    <row r="506" spans="1:2" x14ac:dyDescent="0.25">
      <c r="A506" s="62" t="s">
        <v>585</v>
      </c>
      <c r="B506" s="167" t="s">
        <v>511</v>
      </c>
    </row>
    <row r="507" spans="1:2" s="7" customFormat="1" x14ac:dyDescent="0.25">
      <c r="A507" s="62" t="s">
        <v>586</v>
      </c>
      <c r="B507" s="167" t="s">
        <v>587</v>
      </c>
    </row>
    <row r="508" spans="1:2" ht="30" x14ac:dyDescent="0.25">
      <c r="A508" s="38" t="s">
        <v>366</v>
      </c>
      <c r="B508" s="40" t="s">
        <v>413</v>
      </c>
    </row>
    <row r="509" spans="1:2" ht="30" x14ac:dyDescent="0.25">
      <c r="A509" s="38" t="s">
        <v>367</v>
      </c>
      <c r="B509" s="40" t="s">
        <v>414</v>
      </c>
    </row>
    <row r="510" spans="1:2" ht="30" x14ac:dyDescent="0.25">
      <c r="A510" s="38" t="s">
        <v>368</v>
      </c>
      <c r="B510" s="313" t="s">
        <v>636</v>
      </c>
    </row>
    <row r="511" spans="1:2" x14ac:dyDescent="0.25">
      <c r="A511" s="36"/>
      <c r="B511" s="36"/>
    </row>
    <row r="512" spans="1:2" x14ac:dyDescent="0.25">
      <c r="A512" s="64" t="s">
        <v>588</v>
      </c>
      <c r="B512" s="167" t="s">
        <v>637</v>
      </c>
    </row>
    <row r="513" spans="1:2" x14ac:dyDescent="0.25">
      <c r="A513" s="38" t="s">
        <v>369</v>
      </c>
      <c r="B513" s="36" t="s">
        <v>415</v>
      </c>
    </row>
    <row r="514" spans="1:2" x14ac:dyDescent="0.25">
      <c r="A514" s="38" t="s">
        <v>370</v>
      </c>
      <c r="B514" s="36" t="s">
        <v>416</v>
      </c>
    </row>
    <row r="515" spans="1:2" x14ac:dyDescent="0.25">
      <c r="A515" s="158" t="s">
        <v>598</v>
      </c>
      <c r="B515" s="36" t="s">
        <v>417</v>
      </c>
    </row>
    <row r="516" spans="1:2" x14ac:dyDescent="0.25">
      <c r="A516" s="66"/>
      <c r="B516" s="66"/>
    </row>
    <row r="517" spans="1:2" x14ac:dyDescent="0.25">
      <c r="A517" s="62" t="s">
        <v>475</v>
      </c>
      <c r="B517" s="66"/>
    </row>
    <row r="518" spans="1:2" x14ac:dyDescent="0.25">
      <c r="A518" s="66" t="s">
        <v>476</v>
      </c>
      <c r="B518" s="66" t="s">
        <v>482</v>
      </c>
    </row>
    <row r="519" spans="1:2" x14ac:dyDescent="0.25">
      <c r="A519" s="66" t="s">
        <v>549</v>
      </c>
      <c r="B519" s="66" t="s">
        <v>550</v>
      </c>
    </row>
    <row r="520" spans="1:2" x14ac:dyDescent="0.25">
      <c r="A520" s="66" t="s">
        <v>551</v>
      </c>
      <c r="B520" s="66" t="s">
        <v>552</v>
      </c>
    </row>
    <row r="521" spans="1:2" x14ac:dyDescent="0.25">
      <c r="A521" s="66" t="s">
        <v>553</v>
      </c>
      <c r="B521" s="66" t="s">
        <v>558</v>
      </c>
    </row>
    <row r="522" spans="1:2" x14ac:dyDescent="0.25">
      <c r="A522" s="66" t="s">
        <v>554</v>
      </c>
      <c r="B522" s="66" t="s">
        <v>559</v>
      </c>
    </row>
    <row r="523" spans="1:2" x14ac:dyDescent="0.25">
      <c r="A523" s="66" t="s">
        <v>555</v>
      </c>
      <c r="B523" s="66" t="s">
        <v>560</v>
      </c>
    </row>
    <row r="524" spans="1:2" x14ac:dyDescent="0.25">
      <c r="A524" s="66" t="s">
        <v>556</v>
      </c>
      <c r="B524" s="66" t="s">
        <v>561</v>
      </c>
    </row>
    <row r="525" spans="1:2" x14ac:dyDescent="0.25">
      <c r="A525" s="66" t="s">
        <v>576</v>
      </c>
      <c r="B525" s="66" t="s">
        <v>483</v>
      </c>
    </row>
    <row r="526" spans="1:2" x14ac:dyDescent="0.25">
      <c r="A526" s="66" t="s">
        <v>564</v>
      </c>
      <c r="B526" s="66" t="s">
        <v>557</v>
      </c>
    </row>
    <row r="527" spans="1:2" x14ac:dyDescent="0.25">
      <c r="A527" s="66" t="s">
        <v>565</v>
      </c>
      <c r="B527" s="66" t="s">
        <v>651</v>
      </c>
    </row>
    <row r="528" spans="1:2" x14ac:dyDescent="0.25">
      <c r="A528" s="66" t="s">
        <v>566</v>
      </c>
      <c r="B528" s="66" t="s">
        <v>562</v>
      </c>
    </row>
    <row r="529" spans="1:6" x14ac:dyDescent="0.25">
      <c r="A529" s="66" t="s">
        <v>567</v>
      </c>
      <c r="B529" s="66" t="s">
        <v>563</v>
      </c>
    </row>
    <row r="530" spans="1:6" x14ac:dyDescent="0.25">
      <c r="A530" s="309" t="s">
        <v>577</v>
      </c>
      <c r="B530" s="66" t="s">
        <v>578</v>
      </c>
    </row>
    <row r="531" spans="1:6" x14ac:dyDescent="0.25">
      <c r="A531" s="66" t="s">
        <v>477</v>
      </c>
      <c r="B531" s="66" t="s">
        <v>484</v>
      </c>
    </row>
    <row r="532" spans="1:6" x14ac:dyDescent="0.25">
      <c r="A532" s="66" t="s">
        <v>480</v>
      </c>
      <c r="B532" s="66" t="s">
        <v>485</v>
      </c>
    </row>
    <row r="533" spans="1:6" x14ac:dyDescent="0.25">
      <c r="A533" s="66" t="s">
        <v>478</v>
      </c>
      <c r="B533" s="66" t="s">
        <v>486</v>
      </c>
    </row>
    <row r="534" spans="1:6" x14ac:dyDescent="0.25">
      <c r="A534" s="66" t="s">
        <v>479</v>
      </c>
      <c r="B534" s="66" t="s">
        <v>650</v>
      </c>
    </row>
    <row r="535" spans="1:6" x14ac:dyDescent="0.25">
      <c r="A535" s="66" t="s">
        <v>481</v>
      </c>
      <c r="B535" s="66" t="s">
        <v>284</v>
      </c>
    </row>
    <row r="536" spans="1:6" x14ac:dyDescent="0.25">
      <c r="A536" s="66" t="s">
        <v>580</v>
      </c>
      <c r="B536" s="66" t="s">
        <v>579</v>
      </c>
    </row>
    <row r="537" spans="1:6" ht="75" x14ac:dyDescent="0.25">
      <c r="A537" s="396" t="s">
        <v>627</v>
      </c>
      <c r="B537" s="396" t="s">
        <v>628</v>
      </c>
    </row>
    <row r="538" spans="1:6" x14ac:dyDescent="0.25">
      <c r="A538" s="66"/>
      <c r="B538" s="66"/>
    </row>
    <row r="539" spans="1:6" x14ac:dyDescent="0.25">
      <c r="A539" s="66"/>
      <c r="B539" s="66"/>
    </row>
    <row r="540" spans="1:6" x14ac:dyDescent="0.25">
      <c r="A540" s="66"/>
      <c r="B540" s="66" t="s">
        <v>479</v>
      </c>
    </row>
    <row r="541" spans="1:6" x14ac:dyDescent="0.25">
      <c r="A541" s="66"/>
      <c r="B541" s="66"/>
    </row>
    <row r="542" spans="1:6" x14ac:dyDescent="0.25">
      <c r="A542" s="66" t="s">
        <v>701</v>
      </c>
      <c r="B542" s="66" t="s">
        <v>622</v>
      </c>
      <c r="C542" s="395"/>
      <c r="D542" s="395"/>
      <c r="E542" s="395"/>
      <c r="F542" s="395"/>
    </row>
  </sheetData>
  <conditionalFormatting sqref="A168:A169">
    <cfRule type="expression" dxfId="1" priority="2" stopIfTrue="1">
      <formula>ISTEXT(#REF!)</formula>
    </cfRule>
  </conditionalFormatting>
  <conditionalFormatting sqref="B168:B169">
    <cfRule type="expression" dxfId="0" priority="1" stopIfTrue="1">
      <formula>ISTEXT(#REF!)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Content</vt:lpstr>
      <vt:lpstr>Key Charts</vt:lpstr>
      <vt:lpstr>Environment</vt:lpstr>
      <vt:lpstr>Social</vt:lpstr>
      <vt:lpstr>Лист1</vt:lpstr>
      <vt:lpstr>Economic</vt:lpstr>
      <vt:lpstr>translation</vt:lpstr>
      <vt:lpstr>translation!_ftn1</vt:lpstr>
      <vt:lpstr>translation!_ftnref1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2019-12-09T15:44:17Z</dcterms:modified>
</cp:coreProperties>
</file>